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7" i="1" l="1"/>
  <c r="H21" i="1" s="1"/>
  <c r="H17" i="1"/>
  <c r="H20" i="1"/>
  <c r="H29" i="1"/>
  <c r="H42" i="1" s="1"/>
  <c r="H38" i="1"/>
  <c r="H41" i="1"/>
  <c r="H51" i="1"/>
  <c r="H54" i="1"/>
  <c r="H60" i="1"/>
  <c r="H63" i="1"/>
  <c r="H76" i="1"/>
  <c r="H89" i="1" s="1"/>
  <c r="H85" i="1"/>
  <c r="H88" i="1"/>
  <c r="H98" i="1"/>
  <c r="H101" i="1"/>
  <c r="H108" i="1"/>
  <c r="H111" i="1"/>
  <c r="H120" i="1"/>
  <c r="H129" i="1"/>
  <c r="H132" i="1"/>
  <c r="H133" i="1" s="1"/>
  <c r="H143" i="1"/>
  <c r="H152" i="1"/>
  <c r="H155" i="1"/>
  <c r="H156" i="1"/>
  <c r="H168" i="1"/>
  <c r="H171" i="1"/>
  <c r="H182" i="1" s="1"/>
  <c r="H178" i="1"/>
  <c r="H181" i="1"/>
  <c r="H191" i="1"/>
  <c r="H204" i="1" s="1"/>
  <c r="H200" i="1"/>
  <c r="H203" i="1"/>
  <c r="H215" i="1"/>
  <c r="H229" i="1" s="1"/>
  <c r="H218" i="1"/>
  <c r="H225" i="1"/>
  <c r="H228" i="1"/>
  <c r="G132" i="1"/>
  <c r="G129" i="1"/>
  <c r="G120" i="1"/>
  <c r="G111" i="1"/>
  <c r="G108" i="1"/>
  <c r="G101" i="1"/>
  <c r="G98" i="1"/>
  <c r="G88" i="1"/>
  <c r="G85" i="1"/>
  <c r="G76" i="1"/>
  <c r="G63" i="1"/>
  <c r="G60" i="1"/>
  <c r="G54" i="1"/>
  <c r="G51" i="1"/>
  <c r="G41" i="1"/>
  <c r="G38" i="1"/>
  <c r="G29" i="1"/>
  <c r="G20" i="1"/>
  <c r="G17" i="1"/>
  <c r="G7" i="1"/>
  <c r="G10" i="1"/>
  <c r="F10" i="1"/>
  <c r="E10" i="1"/>
  <c r="D10" i="1"/>
  <c r="F111" i="1"/>
  <c r="F108" i="1"/>
  <c r="F101" i="1"/>
  <c r="F98" i="1"/>
  <c r="F88" i="1"/>
  <c r="F85" i="1"/>
  <c r="F76" i="1"/>
  <c r="F63" i="1"/>
  <c r="F60" i="1"/>
  <c r="F54" i="1"/>
  <c r="F51" i="1"/>
  <c r="F41" i="1"/>
  <c r="F38" i="1"/>
  <c r="F29" i="1"/>
  <c r="F20" i="1"/>
  <c r="F17" i="1"/>
  <c r="F7" i="1"/>
  <c r="F181" i="1"/>
  <c r="E7" i="1"/>
  <c r="D7" i="1"/>
  <c r="H112" i="1" l="1"/>
  <c r="H64" i="1"/>
  <c r="G112" i="1"/>
  <c r="F112" i="1"/>
  <c r="E41" i="1"/>
  <c r="E203" i="1"/>
  <c r="G200" i="1"/>
  <c r="F200" i="1"/>
  <c r="E200" i="1"/>
  <c r="D200" i="1"/>
  <c r="C200" i="1"/>
  <c r="G218" i="1" l="1"/>
  <c r="F218" i="1"/>
  <c r="E218" i="1"/>
  <c r="D218" i="1"/>
  <c r="G171" i="1" l="1"/>
  <c r="G237" i="1" s="1"/>
  <c r="F171" i="1"/>
  <c r="F237" i="1" s="1"/>
  <c r="E171" i="1"/>
  <c r="D171" i="1"/>
  <c r="E54" i="1"/>
  <c r="D54" i="1"/>
  <c r="E101" i="1"/>
  <c r="D101" i="1"/>
  <c r="C101" i="1"/>
  <c r="C108" i="1"/>
  <c r="D108" i="1"/>
  <c r="E108" i="1"/>
  <c r="C54" i="1"/>
  <c r="E237" i="1" l="1"/>
  <c r="D237" i="1"/>
  <c r="C98" i="1"/>
  <c r="D41" i="1" l="1"/>
  <c r="C41" i="1"/>
  <c r="E76" i="1"/>
  <c r="D76" i="1"/>
  <c r="C76" i="1"/>
  <c r="D60" i="1" l="1"/>
  <c r="E60" i="1"/>
  <c r="C60" i="1"/>
  <c r="G42" i="1" l="1"/>
  <c r="C17" i="1"/>
  <c r="C7" i="1"/>
  <c r="E85" i="1"/>
  <c r="D85" i="1"/>
  <c r="C85" i="1"/>
  <c r="E38" i="1"/>
  <c r="D38" i="1"/>
  <c r="C38" i="1" l="1"/>
  <c r="C63" i="1"/>
  <c r="C20" i="1"/>
  <c r="G228" i="1" l="1"/>
  <c r="F228" i="1"/>
  <c r="E228" i="1"/>
  <c r="D228" i="1"/>
  <c r="C228" i="1"/>
  <c r="G225" i="1"/>
  <c r="F225" i="1"/>
  <c r="E225" i="1"/>
  <c r="D225" i="1"/>
  <c r="C225" i="1"/>
  <c r="G215" i="1"/>
  <c r="G229" i="1" s="1"/>
  <c r="F215" i="1"/>
  <c r="E215" i="1"/>
  <c r="D215" i="1"/>
  <c r="C215" i="1"/>
  <c r="C229" i="1" s="1"/>
  <c r="G203" i="1"/>
  <c r="F203" i="1"/>
  <c r="D203" i="1"/>
  <c r="C203" i="1"/>
  <c r="G191" i="1"/>
  <c r="F191" i="1"/>
  <c r="E191" i="1"/>
  <c r="E204" i="1" s="1"/>
  <c r="D191" i="1"/>
  <c r="D204" i="1" s="1"/>
  <c r="C191" i="1"/>
  <c r="G181" i="1"/>
  <c r="E181" i="1"/>
  <c r="D181" i="1"/>
  <c r="C181" i="1"/>
  <c r="G178" i="1"/>
  <c r="F178" i="1"/>
  <c r="E178" i="1"/>
  <c r="D178" i="1"/>
  <c r="C178" i="1"/>
  <c r="G168" i="1"/>
  <c r="F168" i="1"/>
  <c r="F182" i="1" s="1"/>
  <c r="E168" i="1"/>
  <c r="D168" i="1"/>
  <c r="C168" i="1"/>
  <c r="C182" i="1" s="1"/>
  <c r="G155" i="1"/>
  <c r="G239" i="1" s="1"/>
  <c r="F155" i="1"/>
  <c r="E155" i="1"/>
  <c r="D155" i="1"/>
  <c r="C155" i="1"/>
  <c r="G152" i="1"/>
  <c r="G238" i="1" s="1"/>
  <c r="F152" i="1"/>
  <c r="E152" i="1"/>
  <c r="D152" i="1"/>
  <c r="C152" i="1"/>
  <c r="G143" i="1"/>
  <c r="G236" i="1" s="1"/>
  <c r="F143" i="1"/>
  <c r="E143" i="1"/>
  <c r="D143" i="1"/>
  <c r="C143" i="1"/>
  <c r="C156" i="1" s="1"/>
  <c r="F132" i="1"/>
  <c r="F239" i="1" s="1"/>
  <c r="E132" i="1"/>
  <c r="D132" i="1"/>
  <c r="C132" i="1"/>
  <c r="F129" i="1"/>
  <c r="E129" i="1"/>
  <c r="D129" i="1"/>
  <c r="C129" i="1"/>
  <c r="F120" i="1"/>
  <c r="F236" i="1" s="1"/>
  <c r="E120" i="1"/>
  <c r="D120" i="1"/>
  <c r="C120" i="1"/>
  <c r="E111" i="1"/>
  <c r="D111" i="1"/>
  <c r="C111" i="1"/>
  <c r="C112" i="1" s="1"/>
  <c r="E98" i="1"/>
  <c r="D98" i="1"/>
  <c r="E88" i="1"/>
  <c r="D88" i="1"/>
  <c r="C88" i="1"/>
  <c r="C89" i="1" s="1"/>
  <c r="E63" i="1"/>
  <c r="D63" i="1"/>
  <c r="E51" i="1"/>
  <c r="D51" i="1"/>
  <c r="C51" i="1"/>
  <c r="C64" i="1" s="1"/>
  <c r="C204" i="1" l="1"/>
  <c r="F238" i="1"/>
  <c r="F229" i="1"/>
  <c r="G182" i="1"/>
  <c r="E156" i="1"/>
  <c r="D156" i="1"/>
  <c r="C133" i="1"/>
  <c r="D112" i="1"/>
  <c r="F156" i="1"/>
  <c r="F204" i="1"/>
  <c r="D229" i="1"/>
  <c r="E133" i="1"/>
  <c r="G156" i="1"/>
  <c r="E182" i="1"/>
  <c r="G204" i="1"/>
  <c r="E229" i="1"/>
  <c r="D182" i="1"/>
  <c r="G133" i="1"/>
  <c r="F133" i="1"/>
  <c r="D133" i="1"/>
  <c r="D64" i="1"/>
  <c r="D89" i="1"/>
  <c r="G89" i="1"/>
  <c r="F89" i="1"/>
  <c r="E89" i="1"/>
  <c r="E112" i="1"/>
  <c r="G64" i="1"/>
  <c r="F64" i="1"/>
  <c r="E64" i="1"/>
  <c r="E29" i="1"/>
  <c r="E236" i="1" s="1"/>
  <c r="D29" i="1"/>
  <c r="C29" i="1"/>
  <c r="C42" i="1" s="1"/>
  <c r="E20" i="1"/>
  <c r="E239" i="1" s="1"/>
  <c r="D20" i="1"/>
  <c r="D239" i="1" s="1"/>
  <c r="E17" i="1"/>
  <c r="E238" i="1" s="1"/>
  <c r="D17" i="1"/>
  <c r="D238" i="1" s="1"/>
  <c r="D42" i="1" l="1"/>
  <c r="D236" i="1"/>
  <c r="E42" i="1"/>
  <c r="F42" i="1"/>
  <c r="C21" i="1"/>
  <c r="E21" i="1"/>
  <c r="G21" i="1"/>
  <c r="G235" i="1" s="1"/>
  <c r="D21" i="1"/>
  <c r="F21" i="1"/>
  <c r="D235" i="1" l="1"/>
  <c r="E235" i="1"/>
</calcChain>
</file>

<file path=xl/sharedStrings.xml><?xml version="1.0" encoding="utf-8"?>
<sst xmlns="http://schemas.openxmlformats.org/spreadsheetml/2006/main" count="449" uniqueCount="170">
  <si>
    <t>Прием пищи</t>
  </si>
  <si>
    <t>Наименование Блюда</t>
  </si>
  <si>
    <t>Выход</t>
  </si>
  <si>
    <t>Б</t>
  </si>
  <si>
    <t>Ж</t>
  </si>
  <si>
    <t>У</t>
  </si>
  <si>
    <t>Вит С</t>
  </si>
  <si>
    <t>№пп рецепта</t>
  </si>
  <si>
    <t>Химический состав</t>
  </si>
  <si>
    <t>Кал</t>
  </si>
  <si>
    <t>1 ДЕНЬ</t>
  </si>
  <si>
    <t>ЗАВТРАК</t>
  </si>
  <si>
    <t>Суп молочный рисовый</t>
  </si>
  <si>
    <t>№94</t>
  </si>
  <si>
    <t>Чай с лимоном</t>
  </si>
  <si>
    <t>№393</t>
  </si>
  <si>
    <t>Бутерброд с маслом</t>
  </si>
  <si>
    <t>№1</t>
  </si>
  <si>
    <t>Итог завтрака</t>
  </si>
  <si>
    <t>2й завтрак</t>
  </si>
  <si>
    <t>Сок фруктовый</t>
  </si>
  <si>
    <t>Итог 2 завтрака</t>
  </si>
  <si>
    <t>ОБЕД</t>
  </si>
  <si>
    <t>Суп рассольник "Ленинградский"</t>
  </si>
  <si>
    <t>Гречка отварная</t>
  </si>
  <si>
    <t>Компот из сухофруктов</t>
  </si>
  <si>
    <t>Хлеб "Целебный"</t>
  </si>
  <si>
    <t>Итог обеда</t>
  </si>
  <si>
    <t>Полдник</t>
  </si>
  <si>
    <t>Блинчики</t>
  </si>
  <si>
    <t>№20</t>
  </si>
  <si>
    <t>№76</t>
  </si>
  <si>
    <t>№376</t>
  </si>
  <si>
    <t>№395</t>
  </si>
  <si>
    <t>Итог полдника</t>
  </si>
  <si>
    <t>ИТОГО ЗА ВЕСЬ ДЕНЬ</t>
  </si>
  <si>
    <t>2 ДЕНЬ</t>
  </si>
  <si>
    <t>Бутерброд с сыром</t>
  </si>
  <si>
    <t>№3</t>
  </si>
  <si>
    <t>№368</t>
  </si>
  <si>
    <t>Тефтели мясные</t>
  </si>
  <si>
    <t>№287</t>
  </si>
  <si>
    <t>№344</t>
  </si>
  <si>
    <t>Кисель фруктовый</t>
  </si>
  <si>
    <t>3 ДЕНЬ</t>
  </si>
  <si>
    <t>Суп молочный манный</t>
  </si>
  <si>
    <t>Чай с сахаром</t>
  </si>
  <si>
    <t>Горошек зеленый консервированный</t>
  </si>
  <si>
    <t>№397</t>
  </si>
  <si>
    <t>4 ДЕНЬ</t>
  </si>
  <si>
    <t>Каша из смеси круп "Дружба"</t>
  </si>
  <si>
    <t>Икра кабачковая</t>
  </si>
  <si>
    <t>Свекольник со сметаной</t>
  </si>
  <si>
    <t>Картофель отварной</t>
  </si>
  <si>
    <t>№318</t>
  </si>
  <si>
    <t>5 ДЕНЬ</t>
  </si>
  <si>
    <t>Суп молочный с макаронными изделиями</t>
  </si>
  <si>
    <t>№93</t>
  </si>
  <si>
    <t>Яйцо отварное</t>
  </si>
  <si>
    <t>№213</t>
  </si>
  <si>
    <t>Борщ с фасолью, картофелем</t>
  </si>
  <si>
    <t>6 ДЕНЬ</t>
  </si>
  <si>
    <t>Суп молочный с крупой "Геркулес"</t>
  </si>
  <si>
    <t>Капуста тушеная</t>
  </si>
  <si>
    <t>№449</t>
  </si>
  <si>
    <t>7 ДЕНЬ</t>
  </si>
  <si>
    <t>Суп молочный с пшеном</t>
  </si>
  <si>
    <t>Кукуруза консервированная</t>
  </si>
  <si>
    <t>Щи с капустой, картофелем</t>
  </si>
  <si>
    <t>№67</t>
  </si>
  <si>
    <t>Котлета мясная</t>
  </si>
  <si>
    <t>8 ДЕНЬ</t>
  </si>
  <si>
    <t>№82</t>
  </si>
  <si>
    <t>Жаркое по домашнему</t>
  </si>
  <si>
    <t>Манный пудинг</t>
  </si>
  <si>
    <t>9 ДЕНЬ</t>
  </si>
  <si>
    <t>Суп картофельный с клецками</t>
  </si>
  <si>
    <t>№85</t>
  </si>
  <si>
    <t>Ленивые голубцы</t>
  </si>
  <si>
    <t>№298</t>
  </si>
  <si>
    <t>10 ДЕНЬ</t>
  </si>
  <si>
    <t>Суп гороховый</t>
  </si>
  <si>
    <t>№81</t>
  </si>
  <si>
    <t>Рыба тушеная с овощами</t>
  </si>
  <si>
    <t>Какао на молоке</t>
  </si>
  <si>
    <t>Среднесуточный химический состав за 10 дней</t>
  </si>
  <si>
    <t>Среднесуточный химический состав  за 10 дней</t>
  </si>
  <si>
    <t>Салат из свежей капусты</t>
  </si>
  <si>
    <t>Суп с картофельный с вермишелью</t>
  </si>
  <si>
    <t>Салат морковный</t>
  </si>
  <si>
    <t>Суп с фрикадельками</t>
  </si>
  <si>
    <t>Гуляш из куриного мяса</t>
  </si>
  <si>
    <t>№ РТ 183</t>
  </si>
  <si>
    <t>Суп с гречневой крупой</t>
  </si>
  <si>
    <t>№80</t>
  </si>
  <si>
    <t>№54-18с</t>
  </si>
  <si>
    <t>Суп картофельный с фасолью</t>
  </si>
  <si>
    <t>Суп молочный гречневый</t>
  </si>
  <si>
    <t>Рис отварной</t>
  </si>
  <si>
    <t>Кофейный напиток с молоком</t>
  </si>
  <si>
    <t xml:space="preserve">Гост </t>
  </si>
  <si>
    <t>Ленивые вареники</t>
  </si>
  <si>
    <t>Гост</t>
  </si>
  <si>
    <t>Винегрет овощной</t>
  </si>
  <si>
    <t>№45</t>
  </si>
  <si>
    <t>Шарлотка с яблоками</t>
  </si>
  <si>
    <t>Рисовые биточки</t>
  </si>
  <si>
    <t>Молоко кипяченое</t>
  </si>
  <si>
    <t>№54-16Р</t>
  </si>
  <si>
    <t>№83</t>
  </si>
  <si>
    <t>№400</t>
  </si>
  <si>
    <t>Сырники из творога</t>
  </si>
  <si>
    <t>№НРТ77</t>
  </si>
  <si>
    <t>Пшеничная молочная каша</t>
  </si>
  <si>
    <t>Салат из моркови и яблок</t>
  </si>
  <si>
    <t>Гуляш мясной</t>
  </si>
  <si>
    <t>№277</t>
  </si>
  <si>
    <t>Макароны отварные</t>
  </si>
  <si>
    <t>№205</t>
  </si>
  <si>
    <t>Коржик молочный</t>
  </si>
  <si>
    <t>№40</t>
  </si>
  <si>
    <t>Печенье</t>
  </si>
  <si>
    <t>ГОСТ</t>
  </si>
  <si>
    <t>№229</t>
  </si>
  <si>
    <t>белки</t>
  </si>
  <si>
    <t>жиры</t>
  </si>
  <si>
    <t>углев.</t>
  </si>
  <si>
    <t>калор.</t>
  </si>
  <si>
    <t>Вафелька</t>
  </si>
  <si>
    <t>№54-6г</t>
  </si>
  <si>
    <t>26,1</t>
  </si>
  <si>
    <t>Фрукты (яблоко)</t>
  </si>
  <si>
    <t>№54-2гн</t>
  </si>
  <si>
    <t>№59</t>
  </si>
  <si>
    <t>№535</t>
  </si>
  <si>
    <t>Огурец в нарезке</t>
  </si>
  <si>
    <t>№54-2з</t>
  </si>
  <si>
    <t>Кисломолочный напиток(ряженка)</t>
  </si>
  <si>
    <t>№54-6т</t>
  </si>
  <si>
    <t>Кисломолочный напиток(кефир)</t>
  </si>
  <si>
    <t>№54-9м</t>
  </si>
  <si>
    <t>№63</t>
  </si>
  <si>
    <t>Сдоба обыкновенная</t>
  </si>
  <si>
    <t>№54-15в</t>
  </si>
  <si>
    <t>№54-4г</t>
  </si>
  <si>
    <t>Ватрушка творожная</t>
  </si>
  <si>
    <t>Среднесуточный химический состав  за 10 дней завтраки</t>
  </si>
  <si>
    <t>Среднесуточный химический состав  за 10 дней 2 завтраки</t>
  </si>
  <si>
    <t>Среднесуточный химический состав  за 10 дней обеды</t>
  </si>
  <si>
    <t>Среднесуточный химический состав  за 10 дней полдники</t>
  </si>
  <si>
    <t>Фрукты (банан)</t>
  </si>
  <si>
    <t>№54-23к</t>
  </si>
  <si>
    <t>№54-16к</t>
  </si>
  <si>
    <t>№447</t>
  </si>
  <si>
    <t>№10</t>
  </si>
  <si>
    <t>№336</t>
  </si>
  <si>
    <t>Котлета рыбная(минтай)</t>
  </si>
  <si>
    <t>№199</t>
  </si>
  <si>
    <t>№54-4м</t>
  </si>
  <si>
    <t>№274</t>
  </si>
  <si>
    <t>№247</t>
  </si>
  <si>
    <t>№54-3гн</t>
  </si>
  <si>
    <t>№65</t>
  </si>
  <si>
    <t>Салат из белокачанной капусты</t>
  </si>
  <si>
    <t>Оладьи из муки с джемом</t>
  </si>
  <si>
    <t>№54-14в</t>
  </si>
  <si>
    <t>№54-5в</t>
  </si>
  <si>
    <t>Плов с мясом  птицы</t>
  </si>
  <si>
    <t>№54-12м</t>
  </si>
  <si>
    <t>Рагу овощное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</si>
</sst>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/>
    <xf numFmtId="0" fontId="0" fillId="0" borderId="1" xfId="0" applyFill="1" applyBorder="1" applyAlignment="1">
      <alignment wrapText="1"/>
    </xf>
    <xf numFmtId="2" fontId="3" fillId="0" borderId="1" xfId="0" applyNumberFormat="1" applyFont="1" applyFill="1" applyBorder="1"/>
    <xf numFmtId="0" fontId="0" fillId="0" borderId="1" xfId="0" applyFill="1" applyBorder="1"/>
    <xf numFmtId="0" fontId="11" fillId="0" borderId="0" xfId="0" applyFont="1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/>
    <xf numFmtId="2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0" fillId="0" borderId="1" xfId="0" applyFont="1" applyFill="1" applyBorder="1"/>
    <xf numFmtId="9" fontId="1" fillId="0" borderId="1" xfId="1" applyFont="1" applyFill="1" applyBorder="1" applyAlignment="1">
      <alignment wrapText="1"/>
    </xf>
    <xf numFmtId="0" fontId="12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4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8" fillId="0" borderId="1" xfId="0" applyFont="1" applyFill="1" applyBorder="1"/>
    <xf numFmtId="2" fontId="13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/>
    <xf numFmtId="49" fontId="10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Fill="1"/>
    <xf numFmtId="0" fontId="2" fillId="0" borderId="0" xfId="0" applyFont="1" applyFill="1" applyBorder="1" applyAlignment="1"/>
    <xf numFmtId="0" fontId="10" fillId="0" borderId="0" xfId="0" applyFont="1" applyFill="1" applyBorder="1"/>
    <xf numFmtId="2" fontId="1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49" fontId="10" fillId="0" borderId="0" xfId="0" applyNumberFormat="1" applyFont="1" applyFill="1" applyBorder="1"/>
    <xf numFmtId="0" fontId="9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4" fillId="0" borderId="1" xfId="0" applyFont="1" applyBorder="1"/>
    <xf numFmtId="2" fontId="14" fillId="0" borderId="1" xfId="0" applyNumberFormat="1" applyFont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6" xfId="0" applyFont="1" applyFill="1" applyBorder="1" applyAlignment="1"/>
    <xf numFmtId="0" fontId="3" fillId="0" borderId="2" xfId="0" applyFont="1" applyBorder="1" applyAlignment="1">
      <alignment wrapText="1"/>
    </xf>
    <xf numFmtId="0" fontId="3" fillId="0" borderId="3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15" fillId="0" borderId="4" xfId="0" applyFont="1" applyFill="1" applyBorder="1" applyAlignment="1"/>
    <xf numFmtId="0" fontId="15" fillId="0" borderId="6" xfId="0" applyFont="1" applyFill="1" applyBorder="1" applyAlignme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tabSelected="1" topLeftCell="A193" workbookViewId="0">
      <selection activeCell="B4" sqref="B4"/>
    </sheetView>
  </sheetViews>
  <sheetFormatPr defaultRowHeight="15" x14ac:dyDescent="0.25"/>
  <cols>
    <col min="1" max="1" width="15.42578125" customWidth="1"/>
    <col min="2" max="2" width="35.85546875" customWidth="1"/>
    <col min="3" max="3" width="9.140625" customWidth="1"/>
    <col min="4" max="4" width="9.85546875" customWidth="1"/>
    <col min="5" max="5" width="9.5703125" customWidth="1"/>
    <col min="6" max="6" width="10" customWidth="1"/>
    <col min="7" max="7" width="9.5703125" customWidth="1"/>
    <col min="8" max="8" width="11.7109375" customWidth="1"/>
    <col min="9" max="9" width="11.85546875" customWidth="1"/>
    <col min="10" max="10" width="21.28515625" customWidth="1"/>
  </cols>
  <sheetData>
    <row r="1" spans="1:10" ht="23.25" x14ac:dyDescent="0.35">
      <c r="A1" s="50" t="s">
        <v>10</v>
      </c>
      <c r="B1" s="51"/>
      <c r="C1" s="51"/>
      <c r="D1" s="51"/>
      <c r="E1" s="51"/>
      <c r="F1" s="51"/>
      <c r="G1" s="51"/>
      <c r="H1" s="51"/>
      <c r="I1" s="52"/>
      <c r="J1" s="10"/>
    </row>
    <row r="2" spans="1:10" ht="18.75" customHeight="1" x14ac:dyDescent="0.3">
      <c r="A2" s="71" t="s">
        <v>0</v>
      </c>
      <c r="B2" s="73" t="s">
        <v>1</v>
      </c>
      <c r="C2" s="75" t="s">
        <v>2</v>
      </c>
      <c r="D2" s="77" t="s">
        <v>8</v>
      </c>
      <c r="E2" s="78"/>
      <c r="F2" s="78"/>
      <c r="G2" s="78"/>
      <c r="H2" s="79"/>
      <c r="I2" s="80" t="s">
        <v>7</v>
      </c>
      <c r="J2" s="11"/>
    </row>
    <row r="3" spans="1:10" ht="18.75" x14ac:dyDescent="0.3">
      <c r="A3" s="72"/>
      <c r="B3" s="74"/>
      <c r="C3" s="76"/>
      <c r="D3" s="1" t="s">
        <v>3</v>
      </c>
      <c r="E3" s="1" t="s">
        <v>4</v>
      </c>
      <c r="F3" s="1" t="s">
        <v>5</v>
      </c>
      <c r="G3" s="2" t="s">
        <v>9</v>
      </c>
      <c r="H3" s="2" t="s">
        <v>6</v>
      </c>
      <c r="I3" s="81"/>
    </row>
    <row r="4" spans="1:10" ht="37.5" x14ac:dyDescent="0.3">
      <c r="A4" s="55" t="s">
        <v>11</v>
      </c>
      <c r="B4" s="12" t="s">
        <v>56</v>
      </c>
      <c r="C4" s="5">
        <v>180</v>
      </c>
      <c r="D4" s="5">
        <v>3.03</v>
      </c>
      <c r="E4" s="5">
        <v>3.29</v>
      </c>
      <c r="F4" s="5">
        <v>21.79</v>
      </c>
      <c r="G4" s="5">
        <v>143</v>
      </c>
      <c r="H4" s="5">
        <v>0.65</v>
      </c>
      <c r="I4" s="13" t="s">
        <v>57</v>
      </c>
    </row>
    <row r="5" spans="1:10" ht="18.75" x14ac:dyDescent="0.3">
      <c r="A5" s="64"/>
      <c r="B5" s="5" t="s">
        <v>46</v>
      </c>
      <c r="C5" s="5">
        <v>200</v>
      </c>
      <c r="D5" s="5">
        <v>0.02</v>
      </c>
      <c r="E5" s="5">
        <v>0</v>
      </c>
      <c r="F5" s="5">
        <v>6.5</v>
      </c>
      <c r="G5" s="5">
        <v>29.8</v>
      </c>
      <c r="H5" s="5">
        <v>0.03</v>
      </c>
      <c r="I5" s="5" t="s">
        <v>132</v>
      </c>
    </row>
    <row r="6" spans="1:10" ht="18.75" x14ac:dyDescent="0.3">
      <c r="A6" s="65"/>
      <c r="B6" s="5" t="s">
        <v>16</v>
      </c>
      <c r="C6" s="5">
        <v>60</v>
      </c>
      <c r="D6" s="5">
        <v>3.4</v>
      </c>
      <c r="E6" s="5">
        <v>10.38</v>
      </c>
      <c r="F6" s="14">
        <v>20.100000000000001</v>
      </c>
      <c r="G6" s="5">
        <v>187</v>
      </c>
      <c r="H6" s="5">
        <v>0</v>
      </c>
      <c r="I6" s="5" t="s">
        <v>17</v>
      </c>
    </row>
    <row r="7" spans="1:10" ht="18.75" x14ac:dyDescent="0.3">
      <c r="A7" s="15" t="s">
        <v>18</v>
      </c>
      <c r="B7" s="5"/>
      <c r="C7" s="6">
        <f>C4+C5+C6</f>
        <v>440</v>
      </c>
      <c r="D7" s="6">
        <f>D4+D5+D6</f>
        <v>6.4499999999999993</v>
      </c>
      <c r="E7" s="6">
        <f>E4+E5+E6</f>
        <v>13.670000000000002</v>
      </c>
      <c r="F7" s="8">
        <f>F4+F5+F6</f>
        <v>48.39</v>
      </c>
      <c r="G7" s="6">
        <f>G4+G5+G6</f>
        <v>359.8</v>
      </c>
      <c r="H7" s="6">
        <f t="shared" ref="H7" si="0">H4+H5+H6</f>
        <v>0.68</v>
      </c>
      <c r="I7" s="5"/>
    </row>
    <row r="8" spans="1:10" ht="18.75" x14ac:dyDescent="0.3">
      <c r="A8" s="16" t="s">
        <v>19</v>
      </c>
      <c r="B8" s="5" t="s">
        <v>20</v>
      </c>
      <c r="C8" s="5">
        <v>120</v>
      </c>
      <c r="D8" s="5">
        <v>0</v>
      </c>
      <c r="E8" s="5">
        <v>0</v>
      </c>
      <c r="F8" s="5">
        <v>14.1</v>
      </c>
      <c r="G8" s="5">
        <v>56.4</v>
      </c>
      <c r="H8" s="5">
        <v>4.2</v>
      </c>
      <c r="I8" s="5" t="s">
        <v>100</v>
      </c>
    </row>
    <row r="9" spans="1:10" ht="18.75" x14ac:dyDescent="0.3">
      <c r="A9" s="16"/>
      <c r="B9" s="5" t="s">
        <v>121</v>
      </c>
      <c r="C9" s="5">
        <v>30</v>
      </c>
      <c r="D9" s="5">
        <v>1.6</v>
      </c>
      <c r="E9" s="5">
        <v>3.6</v>
      </c>
      <c r="F9" s="5">
        <v>13.15</v>
      </c>
      <c r="G9" s="5">
        <v>36.799999999999997</v>
      </c>
      <c r="H9" s="5">
        <v>0</v>
      </c>
      <c r="I9" s="5" t="s">
        <v>100</v>
      </c>
      <c r="J9" s="10"/>
    </row>
    <row r="10" spans="1:10" ht="32.25" x14ac:dyDescent="0.3">
      <c r="A10" s="15" t="s">
        <v>21</v>
      </c>
      <c r="B10" s="5"/>
      <c r="C10" s="6">
        <v>120</v>
      </c>
      <c r="D10" s="6">
        <f>D8+D9</f>
        <v>1.6</v>
      </c>
      <c r="E10" s="6">
        <f>E8+E9</f>
        <v>3.6</v>
      </c>
      <c r="F10" s="6">
        <f>F8+F9</f>
        <v>27.25</v>
      </c>
      <c r="G10" s="6">
        <f>G8+G9</f>
        <v>93.199999999999989</v>
      </c>
      <c r="H10" s="6">
        <v>4.2</v>
      </c>
      <c r="I10" s="5"/>
    </row>
    <row r="11" spans="1:10" ht="37.5" x14ac:dyDescent="0.3">
      <c r="A11" s="66" t="s">
        <v>22</v>
      </c>
      <c r="B11" s="12" t="s">
        <v>47</v>
      </c>
      <c r="C11" s="5">
        <v>50</v>
      </c>
      <c r="D11" s="5">
        <v>1.5</v>
      </c>
      <c r="E11" s="5">
        <v>0.2</v>
      </c>
      <c r="F11" s="5">
        <v>3.6</v>
      </c>
      <c r="G11" s="5">
        <v>35</v>
      </c>
      <c r="H11" s="5">
        <v>5.9</v>
      </c>
      <c r="I11" s="5" t="s">
        <v>154</v>
      </c>
    </row>
    <row r="12" spans="1:10" ht="37.5" x14ac:dyDescent="0.3">
      <c r="A12" s="67"/>
      <c r="B12" s="12" t="s">
        <v>23</v>
      </c>
      <c r="C12" s="5">
        <v>200</v>
      </c>
      <c r="D12" s="5">
        <v>1.7</v>
      </c>
      <c r="E12" s="5">
        <v>4</v>
      </c>
      <c r="F12" s="5">
        <v>13.23</v>
      </c>
      <c r="G12" s="5">
        <v>96.6</v>
      </c>
      <c r="H12" s="5">
        <v>6</v>
      </c>
      <c r="I12" s="5" t="s">
        <v>31</v>
      </c>
    </row>
    <row r="13" spans="1:10" ht="18.75" x14ac:dyDescent="0.3">
      <c r="A13" s="67"/>
      <c r="B13" s="5" t="s">
        <v>91</v>
      </c>
      <c r="C13" s="5">
        <v>70</v>
      </c>
      <c r="D13" s="5">
        <v>11.9</v>
      </c>
      <c r="E13" s="5">
        <v>5</v>
      </c>
      <c r="F13" s="5">
        <v>2.78</v>
      </c>
      <c r="G13" s="5">
        <v>106</v>
      </c>
      <c r="H13" s="5">
        <v>1.7</v>
      </c>
      <c r="I13" s="5" t="s">
        <v>92</v>
      </c>
    </row>
    <row r="14" spans="1:10" ht="18.75" x14ac:dyDescent="0.3">
      <c r="A14" s="67"/>
      <c r="B14" s="5" t="s">
        <v>98</v>
      </c>
      <c r="C14" s="5">
        <v>130</v>
      </c>
      <c r="D14" s="5">
        <v>6.89</v>
      </c>
      <c r="E14" s="5">
        <v>6.01</v>
      </c>
      <c r="F14" s="5">
        <v>34.200000000000003</v>
      </c>
      <c r="G14" s="5">
        <v>193.9</v>
      </c>
      <c r="H14" s="5">
        <v>0</v>
      </c>
      <c r="I14" s="5" t="s">
        <v>129</v>
      </c>
    </row>
    <row r="15" spans="1:10" ht="18.75" x14ac:dyDescent="0.3">
      <c r="A15" s="67"/>
      <c r="B15" s="5" t="s">
        <v>25</v>
      </c>
      <c r="C15" s="5">
        <v>200</v>
      </c>
      <c r="D15" s="5">
        <v>0.47</v>
      </c>
      <c r="E15" s="5">
        <v>0.03</v>
      </c>
      <c r="F15" s="32" t="s">
        <v>130</v>
      </c>
      <c r="G15" s="5">
        <v>102.5</v>
      </c>
      <c r="H15" s="5">
        <v>7.4</v>
      </c>
      <c r="I15" s="5" t="s">
        <v>32</v>
      </c>
    </row>
    <row r="16" spans="1:10" ht="18.75" x14ac:dyDescent="0.3">
      <c r="A16" s="68"/>
      <c r="B16" s="5" t="s">
        <v>26</v>
      </c>
      <c r="C16" s="5">
        <v>37</v>
      </c>
      <c r="D16" s="5">
        <v>2.2999999999999998</v>
      </c>
      <c r="E16" s="5">
        <v>0.2</v>
      </c>
      <c r="F16" s="5">
        <v>13.1</v>
      </c>
      <c r="G16" s="5">
        <v>75</v>
      </c>
      <c r="H16" s="5">
        <v>0</v>
      </c>
      <c r="I16" s="5"/>
    </row>
    <row r="17" spans="1:10" ht="18.75" x14ac:dyDescent="0.3">
      <c r="A17" s="16" t="s">
        <v>27</v>
      </c>
      <c r="B17" s="5"/>
      <c r="C17" s="6">
        <f>C11+C12+C13+C14+C15+C16</f>
        <v>687</v>
      </c>
      <c r="D17" s="6">
        <f t="shared" ref="D17:H17" si="1">D11+D12+D13+D14+D15+D16</f>
        <v>24.76</v>
      </c>
      <c r="E17" s="6">
        <f t="shared" si="1"/>
        <v>15.439999999999998</v>
      </c>
      <c r="F17" s="30">
        <f>F11+F12+F13+F14+F15+F16</f>
        <v>93.009999999999991</v>
      </c>
      <c r="G17" s="6">
        <f>G11+G12+G13+G14+G15+G16</f>
        <v>609</v>
      </c>
      <c r="H17" s="6">
        <f t="shared" si="1"/>
        <v>21</v>
      </c>
      <c r="I17" s="5"/>
    </row>
    <row r="18" spans="1:10" ht="18.75" x14ac:dyDescent="0.3">
      <c r="A18" s="66" t="s">
        <v>28</v>
      </c>
      <c r="B18" s="5" t="s">
        <v>99</v>
      </c>
      <c r="C18" s="5">
        <v>200</v>
      </c>
      <c r="D18" s="5">
        <v>3.1</v>
      </c>
      <c r="E18" s="5">
        <v>2.35</v>
      </c>
      <c r="F18" s="5">
        <v>11.3</v>
      </c>
      <c r="G18" s="5">
        <v>121.5</v>
      </c>
      <c r="H18" s="5">
        <v>1.17</v>
      </c>
      <c r="I18" s="5" t="s">
        <v>33</v>
      </c>
    </row>
    <row r="19" spans="1:10" ht="18.75" x14ac:dyDescent="0.3">
      <c r="A19" s="68"/>
      <c r="B19" s="5" t="s">
        <v>29</v>
      </c>
      <c r="C19" s="5">
        <v>100</v>
      </c>
      <c r="D19" s="5">
        <v>4.1900000000000004</v>
      </c>
      <c r="E19" s="5">
        <v>6</v>
      </c>
      <c r="F19" s="5">
        <v>20.39</v>
      </c>
      <c r="G19" s="5">
        <v>185.9</v>
      </c>
      <c r="H19" s="5">
        <v>0</v>
      </c>
      <c r="I19" s="5" t="s">
        <v>153</v>
      </c>
    </row>
    <row r="20" spans="1:10" ht="32.25" x14ac:dyDescent="0.3">
      <c r="A20" s="15" t="s">
        <v>34</v>
      </c>
      <c r="B20" s="5"/>
      <c r="C20" s="6">
        <f>C18+C19</f>
        <v>300</v>
      </c>
      <c r="D20" s="6">
        <f t="shared" ref="D20:H20" si="2">D18+D19</f>
        <v>7.2900000000000009</v>
      </c>
      <c r="E20" s="6">
        <f t="shared" si="2"/>
        <v>8.35</v>
      </c>
      <c r="F20" s="6">
        <f>F18+F19</f>
        <v>31.69</v>
      </c>
      <c r="G20" s="6">
        <f>G18+G19</f>
        <v>307.39999999999998</v>
      </c>
      <c r="H20" s="6">
        <f t="shared" si="2"/>
        <v>1.17</v>
      </c>
      <c r="I20" s="5"/>
    </row>
    <row r="21" spans="1:10" ht="21" x14ac:dyDescent="0.35">
      <c r="A21" s="69" t="s">
        <v>35</v>
      </c>
      <c r="B21" s="70"/>
      <c r="C21" s="17">
        <f>C7+C10+C17+C18+C19</f>
        <v>1547</v>
      </c>
      <c r="D21" s="17">
        <f>D7+D10+D17+D20</f>
        <v>40.1</v>
      </c>
      <c r="E21" s="17">
        <f>E7+E10+E17+E20</f>
        <v>41.06</v>
      </c>
      <c r="F21" s="17">
        <f>F7+F10+F17+F20</f>
        <v>200.33999999999997</v>
      </c>
      <c r="G21" s="17">
        <f>G7+G10+G17+G20</f>
        <v>1369.4</v>
      </c>
      <c r="H21" s="17">
        <f>H7+H10+H17+H20</f>
        <v>27.049999999999997</v>
      </c>
      <c r="I21" s="7"/>
      <c r="J21" s="11"/>
    </row>
    <row r="23" spans="1:10" ht="23.25" x14ac:dyDescent="0.35">
      <c r="A23" s="50" t="s">
        <v>36</v>
      </c>
      <c r="B23" s="51"/>
      <c r="C23" s="51"/>
      <c r="D23" s="51"/>
      <c r="E23" s="51"/>
      <c r="F23" s="51"/>
      <c r="G23" s="51"/>
      <c r="H23" s="51"/>
      <c r="I23" s="52"/>
      <c r="J23" s="10"/>
    </row>
    <row r="24" spans="1:10" ht="18.75" customHeight="1" x14ac:dyDescent="0.3">
      <c r="A24" s="71" t="s">
        <v>0</v>
      </c>
      <c r="B24" s="73" t="s">
        <v>1</v>
      </c>
      <c r="C24" s="75" t="s">
        <v>2</v>
      </c>
      <c r="D24" s="77" t="s">
        <v>8</v>
      </c>
      <c r="E24" s="78"/>
      <c r="F24" s="78"/>
      <c r="G24" s="78"/>
      <c r="H24" s="79"/>
      <c r="I24" s="80" t="s">
        <v>7</v>
      </c>
    </row>
    <row r="25" spans="1:10" ht="18.75" x14ac:dyDescent="0.3">
      <c r="A25" s="72"/>
      <c r="B25" s="74"/>
      <c r="C25" s="76"/>
      <c r="D25" s="1" t="s">
        <v>3</v>
      </c>
      <c r="E25" s="1" t="s">
        <v>4</v>
      </c>
      <c r="F25" s="1" t="s">
        <v>5</v>
      </c>
      <c r="G25" s="2" t="s">
        <v>9</v>
      </c>
      <c r="H25" s="2" t="s">
        <v>6</v>
      </c>
      <c r="I25" s="81"/>
      <c r="J25" s="11"/>
    </row>
    <row r="26" spans="1:10" ht="37.5" x14ac:dyDescent="0.3">
      <c r="A26" s="55" t="s">
        <v>11</v>
      </c>
      <c r="B26" s="12" t="s">
        <v>62</v>
      </c>
      <c r="C26" s="5">
        <v>180</v>
      </c>
      <c r="D26" s="5">
        <v>4.45</v>
      </c>
      <c r="E26" s="5">
        <v>4.9400000000000004</v>
      </c>
      <c r="F26" s="5">
        <v>17.850000000000001</v>
      </c>
      <c r="G26" s="5">
        <v>141.6</v>
      </c>
      <c r="H26" s="5">
        <v>0.68</v>
      </c>
      <c r="I26" s="5" t="s">
        <v>13</v>
      </c>
    </row>
    <row r="27" spans="1:10" ht="18.75" x14ac:dyDescent="0.3">
      <c r="A27" s="64"/>
      <c r="B27" s="5" t="s">
        <v>14</v>
      </c>
      <c r="C27" s="5">
        <v>200</v>
      </c>
      <c r="D27" s="5">
        <v>0.14000000000000001</v>
      </c>
      <c r="E27" s="5">
        <v>0.05</v>
      </c>
      <c r="F27" s="5">
        <v>11.3</v>
      </c>
      <c r="G27" s="5">
        <v>36</v>
      </c>
      <c r="H27" s="5">
        <v>9.3000000000000007</v>
      </c>
      <c r="I27" s="5" t="s">
        <v>161</v>
      </c>
    </row>
    <row r="28" spans="1:10" ht="18.75" x14ac:dyDescent="0.3">
      <c r="A28" s="65"/>
      <c r="B28" s="5" t="s">
        <v>37</v>
      </c>
      <c r="C28" s="5">
        <v>71</v>
      </c>
      <c r="D28" s="5">
        <v>3.68</v>
      </c>
      <c r="E28" s="5">
        <v>6.45</v>
      </c>
      <c r="F28" s="5">
        <v>27.39</v>
      </c>
      <c r="G28" s="5">
        <v>193.13</v>
      </c>
      <c r="H28" s="5">
        <v>0.11</v>
      </c>
      <c r="I28" s="5" t="s">
        <v>38</v>
      </c>
    </row>
    <row r="29" spans="1:10" ht="18.75" x14ac:dyDescent="0.3">
      <c r="A29" s="15" t="s">
        <v>18</v>
      </c>
      <c r="B29" s="5"/>
      <c r="C29" s="6">
        <f t="shared" ref="C29:H29" si="3">C26+C27+C28</f>
        <v>451</v>
      </c>
      <c r="D29" s="6">
        <f t="shared" si="3"/>
        <v>8.27</v>
      </c>
      <c r="E29" s="6">
        <f t="shared" si="3"/>
        <v>11.440000000000001</v>
      </c>
      <c r="F29" s="6">
        <f>F26+F27+F28</f>
        <v>56.540000000000006</v>
      </c>
      <c r="G29" s="6">
        <f>G26+G27+G28</f>
        <v>370.73</v>
      </c>
      <c r="H29" s="6">
        <f t="shared" si="3"/>
        <v>10.09</v>
      </c>
      <c r="I29" s="5"/>
    </row>
    <row r="30" spans="1:10" ht="18.75" x14ac:dyDescent="0.3">
      <c r="A30" s="16" t="s">
        <v>19</v>
      </c>
      <c r="B30" s="5" t="s">
        <v>131</v>
      </c>
      <c r="C30" s="5">
        <v>180</v>
      </c>
      <c r="D30" s="5">
        <v>0.77</v>
      </c>
      <c r="E30" s="5">
        <v>0.77</v>
      </c>
      <c r="F30" s="5">
        <v>17.34</v>
      </c>
      <c r="G30" s="5">
        <v>65.5</v>
      </c>
      <c r="H30" s="5">
        <v>17.8</v>
      </c>
      <c r="I30" s="5" t="s">
        <v>39</v>
      </c>
    </row>
    <row r="31" spans="1:10" ht="32.25" x14ac:dyDescent="0.3">
      <c r="A31" s="15" t="s">
        <v>21</v>
      </c>
      <c r="B31" s="5"/>
      <c r="C31" s="6">
        <v>180</v>
      </c>
      <c r="D31" s="6">
        <v>0.77</v>
      </c>
      <c r="E31" s="6">
        <v>0.77</v>
      </c>
      <c r="F31" s="6">
        <v>17.34</v>
      </c>
      <c r="G31" s="6">
        <v>65.5</v>
      </c>
      <c r="H31" s="6">
        <v>17.8</v>
      </c>
      <c r="I31" s="6"/>
    </row>
    <row r="32" spans="1:10" ht="18.75" x14ac:dyDescent="0.3">
      <c r="A32" s="66" t="s">
        <v>22</v>
      </c>
      <c r="B32" s="12" t="s">
        <v>114</v>
      </c>
      <c r="C32" s="5">
        <v>50</v>
      </c>
      <c r="D32" s="5">
        <v>0.6</v>
      </c>
      <c r="E32" s="5">
        <v>0.05</v>
      </c>
      <c r="F32" s="5">
        <v>5.5</v>
      </c>
      <c r="G32" s="5">
        <v>28.7</v>
      </c>
      <c r="H32" s="5">
        <v>0.2</v>
      </c>
      <c r="I32" s="5" t="s">
        <v>120</v>
      </c>
    </row>
    <row r="33" spans="1:10" ht="37.5" x14ac:dyDescent="0.3">
      <c r="A33" s="82"/>
      <c r="B33" s="12" t="s">
        <v>76</v>
      </c>
      <c r="C33" s="5">
        <v>200</v>
      </c>
      <c r="D33" s="5">
        <v>1.99</v>
      </c>
      <c r="E33" s="5">
        <v>8.68</v>
      </c>
      <c r="F33" s="5">
        <v>20.71</v>
      </c>
      <c r="G33" s="5">
        <v>124.95</v>
      </c>
      <c r="H33" s="5">
        <v>3.8</v>
      </c>
      <c r="I33" s="5" t="s">
        <v>77</v>
      </c>
    </row>
    <row r="34" spans="1:10" ht="18.75" x14ac:dyDescent="0.3">
      <c r="A34" s="67"/>
      <c r="B34" s="5" t="s">
        <v>40</v>
      </c>
      <c r="C34" s="5">
        <v>70</v>
      </c>
      <c r="D34" s="5">
        <v>4.9800000000000004</v>
      </c>
      <c r="E34" s="5">
        <v>16.73</v>
      </c>
      <c r="F34" s="5">
        <v>6</v>
      </c>
      <c r="G34" s="5">
        <v>189.75</v>
      </c>
      <c r="H34" s="5">
        <v>0.3</v>
      </c>
      <c r="I34" s="5" t="s">
        <v>41</v>
      </c>
    </row>
    <row r="35" spans="1:10" ht="18.75" x14ac:dyDescent="0.3">
      <c r="A35" s="67"/>
      <c r="B35" s="5" t="s">
        <v>63</v>
      </c>
      <c r="C35" s="5">
        <v>130</v>
      </c>
      <c r="D35" s="5">
        <v>3.86</v>
      </c>
      <c r="E35" s="5">
        <v>0.83</v>
      </c>
      <c r="F35" s="5">
        <v>29.14</v>
      </c>
      <c r="G35" s="5">
        <v>140.97999999999999</v>
      </c>
      <c r="H35" s="5">
        <v>1.1000000000000001</v>
      </c>
      <c r="I35" s="5" t="s">
        <v>155</v>
      </c>
    </row>
    <row r="36" spans="1:10" ht="18.75" x14ac:dyDescent="0.3">
      <c r="A36" s="67"/>
      <c r="B36" s="5" t="s">
        <v>43</v>
      </c>
      <c r="C36" s="5">
        <v>200</v>
      </c>
      <c r="D36" s="5">
        <v>0.09</v>
      </c>
      <c r="E36" s="5">
        <v>0</v>
      </c>
      <c r="F36" s="5">
        <v>19.3</v>
      </c>
      <c r="G36" s="5">
        <v>74</v>
      </c>
      <c r="H36" s="5">
        <v>3.1</v>
      </c>
      <c r="I36" s="5" t="s">
        <v>162</v>
      </c>
    </row>
    <row r="37" spans="1:10" ht="18.75" x14ac:dyDescent="0.3">
      <c r="A37" s="68"/>
      <c r="B37" s="5" t="s">
        <v>26</v>
      </c>
      <c r="C37" s="5">
        <v>37</v>
      </c>
      <c r="D37" s="5">
        <v>2.2999999999999998</v>
      </c>
      <c r="E37" s="5">
        <v>0.2</v>
      </c>
      <c r="F37" s="5">
        <v>13.1</v>
      </c>
      <c r="G37" s="5">
        <v>75</v>
      </c>
      <c r="H37" s="5">
        <v>0</v>
      </c>
      <c r="I37" s="5"/>
    </row>
    <row r="38" spans="1:10" ht="18.75" x14ac:dyDescent="0.3">
      <c r="A38" s="16" t="s">
        <v>27</v>
      </c>
      <c r="B38" s="5"/>
      <c r="C38" s="6">
        <f t="shared" ref="C38:H38" si="4">C32+C33+C34+C35+C36+C37</f>
        <v>687</v>
      </c>
      <c r="D38" s="6">
        <f t="shared" si="4"/>
        <v>13.82</v>
      </c>
      <c r="E38" s="6">
        <f t="shared" si="4"/>
        <v>26.49</v>
      </c>
      <c r="F38" s="6">
        <f>F32+F33+F34+F35+F36+F37</f>
        <v>93.75</v>
      </c>
      <c r="G38" s="6">
        <f>G32+G33+G34+G35+G36+G37</f>
        <v>633.38</v>
      </c>
      <c r="H38" s="6">
        <f t="shared" si="4"/>
        <v>8.5</v>
      </c>
      <c r="I38" s="5"/>
    </row>
    <row r="39" spans="1:10" ht="18.75" x14ac:dyDescent="0.3">
      <c r="A39" s="82"/>
      <c r="B39" s="5" t="s">
        <v>142</v>
      </c>
      <c r="C39" s="5">
        <v>80</v>
      </c>
      <c r="D39" s="5">
        <v>14.02</v>
      </c>
      <c r="E39" s="29">
        <v>3.12</v>
      </c>
      <c r="F39" s="5">
        <v>13.93</v>
      </c>
      <c r="G39" s="5">
        <v>181.9</v>
      </c>
      <c r="H39" s="5">
        <v>0</v>
      </c>
      <c r="I39" s="5" t="s">
        <v>143</v>
      </c>
      <c r="J39" s="35"/>
    </row>
    <row r="40" spans="1:10" ht="18.75" x14ac:dyDescent="0.3">
      <c r="A40" s="68"/>
      <c r="B40" s="5" t="s">
        <v>84</v>
      </c>
      <c r="C40" s="5">
        <v>200</v>
      </c>
      <c r="D40" s="5">
        <v>3.67</v>
      </c>
      <c r="E40" s="5">
        <v>3.19</v>
      </c>
      <c r="F40" s="5">
        <v>15.03</v>
      </c>
      <c r="G40" s="5">
        <v>99.04</v>
      </c>
      <c r="H40" s="5">
        <v>1.51</v>
      </c>
      <c r="I40" s="5" t="s">
        <v>48</v>
      </c>
    </row>
    <row r="41" spans="1:10" ht="32.25" x14ac:dyDescent="0.3">
      <c r="A41" s="15" t="s">
        <v>34</v>
      </c>
      <c r="B41" s="5"/>
      <c r="C41" s="6">
        <f t="shared" ref="C41:H41" si="5">C39+C40</f>
        <v>280</v>
      </c>
      <c r="D41" s="6">
        <f t="shared" si="5"/>
        <v>17.689999999999998</v>
      </c>
      <c r="E41" s="28">
        <f>E39+E40</f>
        <v>6.3100000000000005</v>
      </c>
      <c r="F41" s="6">
        <f>F39+F40</f>
        <v>28.96</v>
      </c>
      <c r="G41" s="6">
        <f>G39+G40</f>
        <v>280.94</v>
      </c>
      <c r="H41" s="6">
        <f t="shared" si="5"/>
        <v>1.51</v>
      </c>
      <c r="I41" s="5"/>
    </row>
    <row r="42" spans="1:10" ht="21" x14ac:dyDescent="0.35">
      <c r="A42" s="69" t="s">
        <v>35</v>
      </c>
      <c r="B42" s="70"/>
      <c r="C42" s="17">
        <f t="shared" ref="C42:H42" si="6">C29+C31+C38+C41</f>
        <v>1598</v>
      </c>
      <c r="D42" s="17">
        <f t="shared" si="6"/>
        <v>40.549999999999997</v>
      </c>
      <c r="E42" s="27">
        <f>E29+E31+E38+E41</f>
        <v>45.010000000000005</v>
      </c>
      <c r="F42" s="17">
        <f t="shared" si="6"/>
        <v>196.59</v>
      </c>
      <c r="G42" s="17">
        <f t="shared" si="6"/>
        <v>1350.5500000000002</v>
      </c>
      <c r="H42" s="17">
        <f t="shared" si="6"/>
        <v>37.9</v>
      </c>
      <c r="I42" s="9"/>
      <c r="J42" s="11"/>
    </row>
    <row r="43" spans="1:10" ht="21" x14ac:dyDescent="0.35">
      <c r="A43" s="37"/>
      <c r="B43" s="37"/>
      <c r="C43" s="38"/>
      <c r="D43" s="38"/>
      <c r="E43" s="39"/>
      <c r="F43" s="38"/>
      <c r="G43" s="38"/>
      <c r="H43" s="38"/>
      <c r="I43" s="40"/>
      <c r="J43" s="11"/>
    </row>
    <row r="44" spans="1:10" ht="21" x14ac:dyDescent="0.35">
      <c r="A44" s="37"/>
      <c r="B44" s="37"/>
      <c r="C44" s="38"/>
      <c r="D44" s="38"/>
      <c r="E44" s="39"/>
      <c r="F44" s="38"/>
      <c r="G44" s="38"/>
      <c r="H44" s="38"/>
      <c r="I44" s="40"/>
      <c r="J44" s="11"/>
    </row>
    <row r="45" spans="1:10" ht="23.25" x14ac:dyDescent="0.35">
      <c r="A45" s="50" t="s">
        <v>44</v>
      </c>
      <c r="B45" s="51"/>
      <c r="C45" s="51"/>
      <c r="D45" s="51"/>
      <c r="E45" s="51"/>
      <c r="F45" s="51"/>
      <c r="G45" s="51"/>
      <c r="H45" s="51"/>
      <c r="I45" s="52"/>
    </row>
    <row r="46" spans="1:10" ht="18.75" customHeight="1" x14ac:dyDescent="0.3">
      <c r="A46" s="53" t="s">
        <v>0</v>
      </c>
      <c r="B46" s="55" t="s">
        <v>1</v>
      </c>
      <c r="C46" s="57" t="s">
        <v>2</v>
      </c>
      <c r="D46" s="59" t="s">
        <v>8</v>
      </c>
      <c r="E46" s="60"/>
      <c r="F46" s="60"/>
      <c r="G46" s="60"/>
      <c r="H46" s="61"/>
      <c r="I46" s="62" t="s">
        <v>7</v>
      </c>
    </row>
    <row r="47" spans="1:10" ht="18.75" x14ac:dyDescent="0.3">
      <c r="A47" s="54"/>
      <c r="B47" s="56"/>
      <c r="C47" s="58"/>
      <c r="D47" s="33" t="s">
        <v>3</v>
      </c>
      <c r="E47" s="33" t="s">
        <v>4</v>
      </c>
      <c r="F47" s="33" t="s">
        <v>5</v>
      </c>
      <c r="G47" s="34" t="s">
        <v>9</v>
      </c>
      <c r="H47" s="34" t="s">
        <v>6</v>
      </c>
      <c r="I47" s="63"/>
      <c r="J47" s="11"/>
    </row>
    <row r="48" spans="1:10" ht="18.75" x14ac:dyDescent="0.3">
      <c r="A48" s="55" t="s">
        <v>11</v>
      </c>
      <c r="B48" s="18" t="s">
        <v>45</v>
      </c>
      <c r="C48" s="5">
        <v>180</v>
      </c>
      <c r="D48" s="5">
        <v>4.6500000000000004</v>
      </c>
      <c r="E48" s="5">
        <v>5.57</v>
      </c>
      <c r="F48" s="5">
        <v>16.21</v>
      </c>
      <c r="G48" s="5">
        <v>54.98</v>
      </c>
      <c r="H48" s="5">
        <v>0.81</v>
      </c>
      <c r="I48" s="5" t="s">
        <v>133</v>
      </c>
    </row>
    <row r="49" spans="1:10" ht="18.75" x14ac:dyDescent="0.3">
      <c r="A49" s="64"/>
      <c r="B49" s="5" t="s">
        <v>99</v>
      </c>
      <c r="C49" s="5">
        <v>200</v>
      </c>
      <c r="D49" s="5">
        <v>3.1</v>
      </c>
      <c r="E49" s="5">
        <v>2.35</v>
      </c>
      <c r="F49" s="5">
        <v>11.3</v>
      </c>
      <c r="G49" s="5">
        <v>121.5</v>
      </c>
      <c r="H49" s="5">
        <v>1.17</v>
      </c>
      <c r="I49" s="5" t="s">
        <v>33</v>
      </c>
    </row>
    <row r="50" spans="1:10" ht="18.75" x14ac:dyDescent="0.3">
      <c r="A50" s="65"/>
      <c r="B50" s="5" t="s">
        <v>16</v>
      </c>
      <c r="C50" s="5">
        <v>60</v>
      </c>
      <c r="D50" s="5">
        <v>3.4</v>
      </c>
      <c r="E50" s="5">
        <v>10.38</v>
      </c>
      <c r="F50" s="14">
        <v>20.100000000000001</v>
      </c>
      <c r="G50" s="5">
        <v>187</v>
      </c>
      <c r="H50" s="5">
        <v>0</v>
      </c>
      <c r="I50" s="5" t="s">
        <v>17</v>
      </c>
    </row>
    <row r="51" spans="1:10" ht="18.75" x14ac:dyDescent="0.3">
      <c r="A51" s="15" t="s">
        <v>18</v>
      </c>
      <c r="B51" s="5"/>
      <c r="C51" s="6">
        <f t="shared" ref="C51:H51" si="7">C48+C49+C50</f>
        <v>440</v>
      </c>
      <c r="D51" s="6">
        <f t="shared" si="7"/>
        <v>11.15</v>
      </c>
      <c r="E51" s="6">
        <f t="shared" si="7"/>
        <v>18.3</v>
      </c>
      <c r="F51" s="8">
        <f>F48+F49+F50</f>
        <v>47.61</v>
      </c>
      <c r="G51" s="6">
        <f>G48+G49+G50</f>
        <v>363.48</v>
      </c>
      <c r="H51" s="6">
        <f t="shared" si="7"/>
        <v>1.98</v>
      </c>
      <c r="I51" s="5"/>
    </row>
    <row r="52" spans="1:10" ht="18.75" x14ac:dyDescent="0.3">
      <c r="A52" s="16" t="s">
        <v>19</v>
      </c>
      <c r="B52" s="5" t="s">
        <v>20</v>
      </c>
      <c r="C52" s="5">
        <v>120</v>
      </c>
      <c r="D52" s="5">
        <v>0</v>
      </c>
      <c r="E52" s="5">
        <v>0</v>
      </c>
      <c r="F52" s="5">
        <v>14.1</v>
      </c>
      <c r="G52" s="5">
        <v>56.4</v>
      </c>
      <c r="H52" s="5">
        <v>4.2</v>
      </c>
      <c r="I52" s="5" t="s">
        <v>100</v>
      </c>
    </row>
    <row r="53" spans="1:10" ht="18.75" x14ac:dyDescent="0.3">
      <c r="A53" s="16"/>
      <c r="B53" s="5" t="s">
        <v>121</v>
      </c>
      <c r="C53" s="5">
        <v>30</v>
      </c>
      <c r="D53" s="5">
        <v>1.6</v>
      </c>
      <c r="E53" s="5">
        <v>3.6</v>
      </c>
      <c r="F53" s="5">
        <v>13.15</v>
      </c>
      <c r="G53" s="5">
        <v>36.799999999999997</v>
      </c>
      <c r="H53" s="5">
        <v>0</v>
      </c>
      <c r="I53" s="5" t="s">
        <v>100</v>
      </c>
      <c r="J53" s="10"/>
    </row>
    <row r="54" spans="1:10" ht="32.25" x14ac:dyDescent="0.3">
      <c r="A54" s="15" t="s">
        <v>21</v>
      </c>
      <c r="B54" s="5"/>
      <c r="C54" s="6">
        <f t="shared" ref="C54:H54" si="8">C52+C53</f>
        <v>150</v>
      </c>
      <c r="D54" s="6">
        <f t="shared" si="8"/>
        <v>1.6</v>
      </c>
      <c r="E54" s="6">
        <f t="shared" si="8"/>
        <v>3.6</v>
      </c>
      <c r="F54" s="6">
        <f>F52+F53</f>
        <v>27.25</v>
      </c>
      <c r="G54" s="6">
        <f>G52+G53</f>
        <v>93.199999999999989</v>
      </c>
      <c r="H54" s="6">
        <f t="shared" si="8"/>
        <v>4.2</v>
      </c>
      <c r="I54" s="5"/>
    </row>
    <row r="55" spans="1:10" ht="18.75" x14ac:dyDescent="0.3">
      <c r="A55" s="66" t="s">
        <v>22</v>
      </c>
      <c r="B55" s="12" t="s">
        <v>103</v>
      </c>
      <c r="C55" s="5">
        <v>50</v>
      </c>
      <c r="D55" s="5">
        <v>0.5</v>
      </c>
      <c r="E55" s="5">
        <v>2.2999999999999998</v>
      </c>
      <c r="F55" s="5">
        <v>14.72</v>
      </c>
      <c r="G55" s="5">
        <v>57.4</v>
      </c>
      <c r="H55" s="5">
        <v>6.1</v>
      </c>
      <c r="I55" s="5" t="s">
        <v>104</v>
      </c>
    </row>
    <row r="56" spans="1:10" ht="21" customHeight="1" x14ac:dyDescent="0.3">
      <c r="A56" s="67"/>
      <c r="B56" s="12" t="s">
        <v>60</v>
      </c>
      <c r="C56" s="5">
        <v>200</v>
      </c>
      <c r="D56" s="5">
        <v>3.9</v>
      </c>
      <c r="E56" s="5">
        <v>6.92</v>
      </c>
      <c r="F56" s="5">
        <v>13.09</v>
      </c>
      <c r="G56" s="5">
        <v>258</v>
      </c>
      <c r="H56" s="5">
        <v>5.03</v>
      </c>
      <c r="I56" s="5" t="s">
        <v>141</v>
      </c>
      <c r="J56" s="35"/>
    </row>
    <row r="57" spans="1:10" ht="18.75" x14ac:dyDescent="0.3">
      <c r="A57" s="67"/>
      <c r="B57" s="12" t="s">
        <v>73</v>
      </c>
      <c r="C57" s="5">
        <v>200</v>
      </c>
      <c r="D57" s="5">
        <v>15.6</v>
      </c>
      <c r="E57" s="5">
        <v>10.1</v>
      </c>
      <c r="F57" s="5">
        <v>28.92</v>
      </c>
      <c r="G57" s="5">
        <v>220.07</v>
      </c>
      <c r="H57" s="5">
        <v>6.4</v>
      </c>
      <c r="I57" s="5" t="s">
        <v>140</v>
      </c>
      <c r="J57" s="35"/>
    </row>
    <row r="58" spans="1:10" ht="18.75" x14ac:dyDescent="0.3">
      <c r="A58" s="67"/>
      <c r="B58" s="5" t="s">
        <v>25</v>
      </c>
      <c r="C58" s="5">
        <v>200</v>
      </c>
      <c r="D58" s="5">
        <v>0.47</v>
      </c>
      <c r="E58" s="5">
        <v>0.03</v>
      </c>
      <c r="F58" s="32" t="s">
        <v>130</v>
      </c>
      <c r="G58" s="5">
        <v>102.5</v>
      </c>
      <c r="H58" s="5">
        <v>7.4</v>
      </c>
      <c r="I58" s="5" t="s">
        <v>32</v>
      </c>
    </row>
    <row r="59" spans="1:10" ht="18.75" x14ac:dyDescent="0.3">
      <c r="A59" s="68"/>
      <c r="B59" s="5" t="s">
        <v>26</v>
      </c>
      <c r="C59" s="5">
        <v>37</v>
      </c>
      <c r="D59" s="5">
        <v>2.2999999999999998</v>
      </c>
      <c r="E59" s="5">
        <v>0.2</v>
      </c>
      <c r="F59" s="5">
        <v>13.1</v>
      </c>
      <c r="G59" s="5">
        <v>75</v>
      </c>
      <c r="H59" s="5">
        <v>0</v>
      </c>
      <c r="I59" s="5"/>
    </row>
    <row r="60" spans="1:10" ht="18.75" x14ac:dyDescent="0.3">
      <c r="A60" s="16" t="s">
        <v>27</v>
      </c>
      <c r="B60" s="5"/>
      <c r="C60" s="6">
        <f t="shared" ref="C60:H60" si="9">C55+C56+C57+C58+C59</f>
        <v>687</v>
      </c>
      <c r="D60" s="6">
        <f t="shared" si="9"/>
        <v>22.77</v>
      </c>
      <c r="E60" s="6">
        <f t="shared" si="9"/>
        <v>19.55</v>
      </c>
      <c r="F60" s="30">
        <f>F55+F56+F57+F58+F59</f>
        <v>95.93</v>
      </c>
      <c r="G60" s="6">
        <f>G55+G56+G57+G58+G59</f>
        <v>712.97</v>
      </c>
      <c r="H60" s="6">
        <f t="shared" si="9"/>
        <v>24.93</v>
      </c>
      <c r="I60" s="5"/>
    </row>
    <row r="61" spans="1:10" ht="18.75" x14ac:dyDescent="0.3">
      <c r="A61" s="66" t="s">
        <v>28</v>
      </c>
      <c r="B61" s="5" t="s">
        <v>105</v>
      </c>
      <c r="C61" s="5">
        <v>80</v>
      </c>
      <c r="D61" s="5">
        <v>4.93</v>
      </c>
      <c r="E61" s="5">
        <v>3.02</v>
      </c>
      <c r="F61" s="5">
        <v>17.98</v>
      </c>
      <c r="G61" s="5">
        <v>166.91</v>
      </c>
      <c r="H61" s="5">
        <v>6.4</v>
      </c>
      <c r="I61" s="5" t="s">
        <v>112</v>
      </c>
    </row>
    <row r="62" spans="1:10" ht="18.75" x14ac:dyDescent="0.3">
      <c r="A62" s="68"/>
      <c r="B62" s="5" t="s">
        <v>46</v>
      </c>
      <c r="C62" s="5">
        <v>200</v>
      </c>
      <c r="D62" s="5">
        <v>0.02</v>
      </c>
      <c r="E62" s="5">
        <v>0</v>
      </c>
      <c r="F62" s="5">
        <v>6.5</v>
      </c>
      <c r="G62" s="5">
        <v>29.8</v>
      </c>
      <c r="H62" s="5">
        <v>0.03</v>
      </c>
      <c r="I62" s="5" t="s">
        <v>132</v>
      </c>
    </row>
    <row r="63" spans="1:10" ht="32.25" x14ac:dyDescent="0.3">
      <c r="A63" s="15" t="s">
        <v>34</v>
      </c>
      <c r="B63" s="5"/>
      <c r="C63" s="6">
        <f>C61+C62</f>
        <v>280</v>
      </c>
      <c r="D63" s="6">
        <f t="shared" ref="D63:H63" si="10">D61+D62</f>
        <v>4.9499999999999993</v>
      </c>
      <c r="E63" s="6">
        <f t="shared" si="10"/>
        <v>3.02</v>
      </c>
      <c r="F63" s="6">
        <f>F61+F62</f>
        <v>24.48</v>
      </c>
      <c r="G63" s="6">
        <f>G61+G62</f>
        <v>196.71</v>
      </c>
      <c r="H63" s="6">
        <f t="shared" si="10"/>
        <v>6.4300000000000006</v>
      </c>
      <c r="I63" s="5"/>
    </row>
    <row r="64" spans="1:10" ht="21" x14ac:dyDescent="0.35">
      <c r="A64" s="69" t="s">
        <v>35</v>
      </c>
      <c r="B64" s="70"/>
      <c r="C64" s="17">
        <f t="shared" ref="C64:H64" si="11">C51+C54+C60+C63</f>
        <v>1557</v>
      </c>
      <c r="D64" s="17">
        <f t="shared" si="11"/>
        <v>40.47</v>
      </c>
      <c r="E64" s="17">
        <f t="shared" si="11"/>
        <v>44.470000000000006</v>
      </c>
      <c r="F64" s="17">
        <f t="shared" si="11"/>
        <v>195.27</v>
      </c>
      <c r="G64" s="17">
        <f t="shared" si="11"/>
        <v>1366.3600000000001</v>
      </c>
      <c r="H64" s="17">
        <f t="shared" si="11"/>
        <v>37.54</v>
      </c>
      <c r="I64" s="9"/>
      <c r="J64" s="11"/>
    </row>
    <row r="70" spans="1:9" ht="23.25" x14ac:dyDescent="0.35">
      <c r="A70" s="50" t="s">
        <v>49</v>
      </c>
      <c r="B70" s="51"/>
      <c r="C70" s="51"/>
      <c r="D70" s="51"/>
      <c r="E70" s="51"/>
      <c r="F70" s="51"/>
      <c r="G70" s="51"/>
      <c r="H70" s="51"/>
      <c r="I70" s="52"/>
    </row>
    <row r="71" spans="1:9" ht="18.75" customHeight="1" x14ac:dyDescent="0.3">
      <c r="A71" s="71" t="s">
        <v>0</v>
      </c>
      <c r="B71" s="73" t="s">
        <v>1</v>
      </c>
      <c r="C71" s="75" t="s">
        <v>2</v>
      </c>
      <c r="D71" s="77" t="s">
        <v>8</v>
      </c>
      <c r="E71" s="78"/>
      <c r="F71" s="78"/>
      <c r="G71" s="78"/>
      <c r="H71" s="79"/>
      <c r="I71" s="80" t="s">
        <v>7</v>
      </c>
    </row>
    <row r="72" spans="1:9" ht="18.75" x14ac:dyDescent="0.3">
      <c r="A72" s="72"/>
      <c r="B72" s="74"/>
      <c r="C72" s="76"/>
      <c r="D72" s="1" t="s">
        <v>3</v>
      </c>
      <c r="E72" s="1" t="s">
        <v>4</v>
      </c>
      <c r="F72" s="1" t="s">
        <v>5</v>
      </c>
      <c r="G72" s="2" t="s">
        <v>9</v>
      </c>
      <c r="H72" s="2" t="s">
        <v>6</v>
      </c>
      <c r="I72" s="81"/>
    </row>
    <row r="73" spans="1:9" ht="39.75" customHeight="1" x14ac:dyDescent="0.3">
      <c r="A73" s="83"/>
      <c r="B73" s="12" t="s">
        <v>113</v>
      </c>
      <c r="C73" s="5">
        <v>180</v>
      </c>
      <c r="D73" s="5">
        <v>4.0999999999999996</v>
      </c>
      <c r="E73" s="5">
        <v>4.4000000000000004</v>
      </c>
      <c r="F73" s="5">
        <v>17.79</v>
      </c>
      <c r="G73" s="5">
        <v>102.13</v>
      </c>
      <c r="H73" s="5">
        <v>0.95</v>
      </c>
      <c r="I73" s="5" t="s">
        <v>151</v>
      </c>
    </row>
    <row r="74" spans="1:9" ht="18.75" x14ac:dyDescent="0.3">
      <c r="A74" s="64"/>
      <c r="B74" s="5" t="s">
        <v>99</v>
      </c>
      <c r="C74" s="5">
        <v>200</v>
      </c>
      <c r="D74" s="5">
        <v>3.1</v>
      </c>
      <c r="E74" s="5">
        <v>2.35</v>
      </c>
      <c r="F74" s="5">
        <v>11.3</v>
      </c>
      <c r="G74" s="5">
        <v>121.5</v>
      </c>
      <c r="H74" s="5">
        <v>1.17</v>
      </c>
      <c r="I74" s="5" t="s">
        <v>33</v>
      </c>
    </row>
    <row r="75" spans="1:9" ht="18.75" x14ac:dyDescent="0.3">
      <c r="A75" s="65"/>
      <c r="B75" s="5" t="s">
        <v>37</v>
      </c>
      <c r="C75" s="5">
        <v>71</v>
      </c>
      <c r="D75" s="5">
        <v>3.68</v>
      </c>
      <c r="E75" s="5">
        <v>6.45</v>
      </c>
      <c r="F75" s="5">
        <v>27.39</v>
      </c>
      <c r="G75" s="5">
        <v>193.13</v>
      </c>
      <c r="H75" s="5">
        <v>0.11</v>
      </c>
      <c r="I75" s="5" t="s">
        <v>38</v>
      </c>
    </row>
    <row r="76" spans="1:9" ht="18.75" x14ac:dyDescent="0.3">
      <c r="A76" s="15" t="s">
        <v>18</v>
      </c>
      <c r="B76" s="5"/>
      <c r="C76" s="6">
        <f t="shared" ref="C76:E76" si="12">C73+C74+C75</f>
        <v>451</v>
      </c>
      <c r="D76" s="6">
        <f t="shared" si="12"/>
        <v>10.879999999999999</v>
      </c>
      <c r="E76" s="6">
        <f t="shared" si="12"/>
        <v>13.2</v>
      </c>
      <c r="F76" s="6">
        <f>F73+F74+F75</f>
        <v>56.480000000000004</v>
      </c>
      <c r="G76" s="6">
        <f>G73+G74+G75</f>
        <v>416.76</v>
      </c>
      <c r="H76" s="6">
        <f>H73+H74+H75</f>
        <v>2.23</v>
      </c>
      <c r="I76" s="5"/>
    </row>
    <row r="77" spans="1:9" ht="18.75" x14ac:dyDescent="0.3">
      <c r="A77" s="16" t="s">
        <v>19</v>
      </c>
      <c r="B77" s="5" t="s">
        <v>150</v>
      </c>
      <c r="C77" s="5">
        <v>180</v>
      </c>
      <c r="D77" s="5">
        <v>1</v>
      </c>
      <c r="E77" s="5">
        <v>0.5</v>
      </c>
      <c r="F77" s="5">
        <v>19.3</v>
      </c>
      <c r="G77" s="5">
        <v>91</v>
      </c>
      <c r="H77" s="5">
        <v>15</v>
      </c>
      <c r="I77" s="5" t="s">
        <v>39</v>
      </c>
    </row>
    <row r="78" spans="1:9" ht="32.25" x14ac:dyDescent="0.3">
      <c r="A78" s="15" t="s">
        <v>21</v>
      </c>
      <c r="B78" s="5"/>
      <c r="C78" s="6">
        <v>180</v>
      </c>
      <c r="D78" s="6">
        <v>1</v>
      </c>
      <c r="E78" s="6">
        <v>0.5</v>
      </c>
      <c r="F78" s="6">
        <v>19.3</v>
      </c>
      <c r="G78" s="6">
        <v>91</v>
      </c>
      <c r="H78" s="6">
        <v>17.8</v>
      </c>
      <c r="I78" s="5"/>
    </row>
    <row r="79" spans="1:9" ht="24" customHeight="1" x14ac:dyDescent="0.3">
      <c r="A79" s="82"/>
      <c r="B79" s="12" t="s">
        <v>135</v>
      </c>
      <c r="C79" s="5">
        <v>50</v>
      </c>
      <c r="D79" s="5">
        <v>0.5</v>
      </c>
      <c r="E79" s="5">
        <v>0.1</v>
      </c>
      <c r="F79" s="5">
        <v>1.1000000000000001</v>
      </c>
      <c r="G79" s="5">
        <v>7.5</v>
      </c>
      <c r="H79" s="5">
        <v>8</v>
      </c>
      <c r="I79" s="5" t="s">
        <v>136</v>
      </c>
    </row>
    <row r="80" spans="1:9" ht="24.75" customHeight="1" x14ac:dyDescent="0.3">
      <c r="A80" s="82"/>
      <c r="B80" s="12" t="s">
        <v>93</v>
      </c>
      <c r="C80" s="5">
        <v>200</v>
      </c>
      <c r="D80" s="5">
        <v>2.2400000000000002</v>
      </c>
      <c r="E80" s="5">
        <v>4.71</v>
      </c>
      <c r="F80" s="5">
        <v>18.59</v>
      </c>
      <c r="G80" s="5">
        <v>147.05000000000001</v>
      </c>
      <c r="H80" s="5">
        <v>3.07</v>
      </c>
      <c r="I80" s="5" t="s">
        <v>94</v>
      </c>
    </row>
    <row r="81" spans="1:10" ht="18.75" x14ac:dyDescent="0.3">
      <c r="A81" s="67"/>
      <c r="B81" s="12" t="s">
        <v>167</v>
      </c>
      <c r="C81" s="5">
        <v>180</v>
      </c>
      <c r="D81" s="5">
        <v>6.94</v>
      </c>
      <c r="E81" s="5">
        <v>15.05</v>
      </c>
      <c r="F81" s="5">
        <v>40.99</v>
      </c>
      <c r="G81" s="5">
        <v>247.6</v>
      </c>
      <c r="H81" s="5">
        <v>0.96</v>
      </c>
      <c r="I81" s="5" t="s">
        <v>168</v>
      </c>
    </row>
    <row r="82" spans="1:10" ht="18.75" x14ac:dyDescent="0.3">
      <c r="A82" s="67"/>
      <c r="B82" s="5" t="s">
        <v>58</v>
      </c>
      <c r="C82" s="5">
        <v>40</v>
      </c>
      <c r="D82" s="5">
        <v>2.48</v>
      </c>
      <c r="E82" s="5">
        <v>2.8</v>
      </c>
      <c r="F82" s="5">
        <v>0.6</v>
      </c>
      <c r="G82" s="5">
        <v>56</v>
      </c>
      <c r="H82" s="5">
        <v>0</v>
      </c>
      <c r="I82" s="5" t="s">
        <v>59</v>
      </c>
    </row>
    <row r="83" spans="1:10" ht="18.75" x14ac:dyDescent="0.3">
      <c r="A83" s="67"/>
      <c r="B83" s="5" t="s">
        <v>43</v>
      </c>
      <c r="C83" s="5">
        <v>200</v>
      </c>
      <c r="D83" s="5">
        <v>0.09</v>
      </c>
      <c r="E83" s="5">
        <v>0</v>
      </c>
      <c r="F83" s="5">
        <v>19.3</v>
      </c>
      <c r="G83" s="5">
        <v>74</v>
      </c>
      <c r="H83" s="5">
        <v>3.1</v>
      </c>
      <c r="I83" s="5" t="s">
        <v>162</v>
      </c>
    </row>
    <row r="84" spans="1:10" ht="18.75" x14ac:dyDescent="0.3">
      <c r="A84" s="68"/>
      <c r="B84" s="5" t="s">
        <v>26</v>
      </c>
      <c r="C84" s="5">
        <v>37</v>
      </c>
      <c r="D84" s="5">
        <v>2.2999999999999998</v>
      </c>
      <c r="E84" s="5">
        <v>0.2</v>
      </c>
      <c r="F84" s="5">
        <v>13.1</v>
      </c>
      <c r="G84" s="5">
        <v>75</v>
      </c>
      <c r="H84" s="5">
        <v>0</v>
      </c>
      <c r="I84" s="5"/>
    </row>
    <row r="85" spans="1:10" ht="18.75" x14ac:dyDescent="0.3">
      <c r="A85" s="16" t="s">
        <v>27</v>
      </c>
      <c r="B85" s="5"/>
      <c r="C85" s="6">
        <f t="shared" ref="C85:H85" si="13">C79+C80+C81+C82+C83+C84</f>
        <v>707</v>
      </c>
      <c r="D85" s="6">
        <f t="shared" si="13"/>
        <v>14.55</v>
      </c>
      <c r="E85" s="6">
        <f t="shared" si="13"/>
        <v>22.86</v>
      </c>
      <c r="F85" s="6">
        <f>F79+F80+F81+F82+F83+F84</f>
        <v>93.68</v>
      </c>
      <c r="G85" s="6">
        <f>G79+G80+G81+G82+G83+G84</f>
        <v>607.15</v>
      </c>
      <c r="H85" s="6">
        <f t="shared" si="13"/>
        <v>15.13</v>
      </c>
      <c r="I85" s="5"/>
    </row>
    <row r="86" spans="1:10" ht="21" customHeight="1" x14ac:dyDescent="0.3">
      <c r="A86" s="66" t="s">
        <v>28</v>
      </c>
      <c r="B86" s="5" t="s">
        <v>101</v>
      </c>
      <c r="C86" s="5">
        <v>90</v>
      </c>
      <c r="D86" s="5">
        <v>8.61</v>
      </c>
      <c r="E86" s="5">
        <v>3.77</v>
      </c>
      <c r="F86" s="5">
        <v>17.18</v>
      </c>
      <c r="G86" s="5">
        <v>193.8</v>
      </c>
      <c r="H86" s="5">
        <v>0.21</v>
      </c>
      <c r="I86" s="5" t="s">
        <v>123</v>
      </c>
    </row>
    <row r="87" spans="1:10" ht="36.75" customHeight="1" x14ac:dyDescent="0.3">
      <c r="A87" s="68"/>
      <c r="B87" s="12" t="s">
        <v>137</v>
      </c>
      <c r="C87" s="5">
        <v>200</v>
      </c>
      <c r="D87" s="5">
        <v>5.68</v>
      </c>
      <c r="E87" s="5">
        <v>4.4000000000000004</v>
      </c>
      <c r="F87" s="5">
        <v>10.9</v>
      </c>
      <c r="G87" s="5">
        <v>67</v>
      </c>
      <c r="H87" s="5">
        <v>1.26</v>
      </c>
      <c r="I87" s="5" t="s">
        <v>134</v>
      </c>
    </row>
    <row r="88" spans="1:10" ht="32.25" x14ac:dyDescent="0.3">
      <c r="A88" s="15" t="s">
        <v>34</v>
      </c>
      <c r="B88" s="5"/>
      <c r="C88" s="19">
        <f t="shared" ref="C88:H88" si="14">C86+C87</f>
        <v>290</v>
      </c>
      <c r="D88" s="6">
        <f t="shared" si="14"/>
        <v>14.29</v>
      </c>
      <c r="E88" s="6">
        <f t="shared" si="14"/>
        <v>8.17</v>
      </c>
      <c r="F88" s="6">
        <f>F86+F87</f>
        <v>28.08</v>
      </c>
      <c r="G88" s="6">
        <f>G86+G87</f>
        <v>260.8</v>
      </c>
      <c r="H88" s="6">
        <f t="shared" si="14"/>
        <v>1.47</v>
      </c>
      <c r="I88" s="5"/>
    </row>
    <row r="89" spans="1:10" ht="21" x14ac:dyDescent="0.35">
      <c r="A89" s="69" t="s">
        <v>35</v>
      </c>
      <c r="B89" s="70"/>
      <c r="C89" s="17">
        <f t="shared" ref="C89:H89" si="15">C76+C78+C85+C88</f>
        <v>1628</v>
      </c>
      <c r="D89" s="17">
        <f t="shared" si="15"/>
        <v>40.72</v>
      </c>
      <c r="E89" s="17">
        <f t="shared" si="15"/>
        <v>44.730000000000004</v>
      </c>
      <c r="F89" s="17">
        <f t="shared" si="15"/>
        <v>197.54000000000002</v>
      </c>
      <c r="G89" s="17">
        <f t="shared" si="15"/>
        <v>1375.7099999999998</v>
      </c>
      <c r="H89" s="17">
        <f t="shared" si="15"/>
        <v>36.630000000000003</v>
      </c>
      <c r="I89" s="9"/>
      <c r="J89" s="11"/>
    </row>
    <row r="92" spans="1:10" ht="23.25" x14ac:dyDescent="0.35">
      <c r="A92" s="50" t="s">
        <v>55</v>
      </c>
      <c r="B92" s="51"/>
      <c r="C92" s="51"/>
      <c r="D92" s="51"/>
      <c r="E92" s="51"/>
      <c r="F92" s="51"/>
      <c r="G92" s="51"/>
      <c r="H92" s="51"/>
      <c r="I92" s="52"/>
    </row>
    <row r="93" spans="1:10" ht="18.75" customHeight="1" x14ac:dyDescent="0.3">
      <c r="A93" s="71" t="s">
        <v>0</v>
      </c>
      <c r="B93" s="73" t="s">
        <v>1</v>
      </c>
      <c r="C93" s="75" t="s">
        <v>2</v>
      </c>
      <c r="D93" s="77" t="s">
        <v>8</v>
      </c>
      <c r="E93" s="78"/>
      <c r="F93" s="78"/>
      <c r="G93" s="78"/>
      <c r="H93" s="79"/>
      <c r="I93" s="80" t="s">
        <v>7</v>
      </c>
    </row>
    <row r="94" spans="1:10" ht="18.75" x14ac:dyDescent="0.3">
      <c r="A94" s="72"/>
      <c r="B94" s="74"/>
      <c r="C94" s="76"/>
      <c r="D94" s="1" t="s">
        <v>3</v>
      </c>
      <c r="E94" s="1" t="s">
        <v>4</v>
      </c>
      <c r="F94" s="1" t="s">
        <v>5</v>
      </c>
      <c r="G94" s="2" t="s">
        <v>9</v>
      </c>
      <c r="H94" s="2" t="s">
        <v>6</v>
      </c>
      <c r="I94" s="81"/>
    </row>
    <row r="95" spans="1:10" ht="37.5" x14ac:dyDescent="0.3">
      <c r="A95" s="55" t="s">
        <v>11</v>
      </c>
      <c r="B95" s="12" t="s">
        <v>50</v>
      </c>
      <c r="C95" s="5">
        <v>180</v>
      </c>
      <c r="D95" s="5">
        <v>3.11</v>
      </c>
      <c r="E95" s="5">
        <v>2.27</v>
      </c>
      <c r="F95" s="5">
        <v>16.88</v>
      </c>
      <c r="G95" s="5">
        <v>87.93</v>
      </c>
      <c r="H95" s="5">
        <v>0.7</v>
      </c>
      <c r="I95" s="5" t="s">
        <v>152</v>
      </c>
    </row>
    <row r="96" spans="1:10" ht="18.75" x14ac:dyDescent="0.3">
      <c r="A96" s="64"/>
      <c r="B96" s="5" t="s">
        <v>46</v>
      </c>
      <c r="C96" s="5">
        <v>200</v>
      </c>
      <c r="D96" s="5">
        <v>0.02</v>
      </c>
      <c r="E96" s="5">
        <v>0</v>
      </c>
      <c r="F96" s="5">
        <v>6.5</v>
      </c>
      <c r="G96" s="5">
        <v>29.8</v>
      </c>
      <c r="H96" s="5">
        <v>0.03</v>
      </c>
      <c r="I96" s="5" t="s">
        <v>132</v>
      </c>
    </row>
    <row r="97" spans="1:10" ht="18.75" x14ac:dyDescent="0.3">
      <c r="A97" s="65"/>
      <c r="B97" s="5" t="s">
        <v>16</v>
      </c>
      <c r="C97" s="5">
        <v>60</v>
      </c>
      <c r="D97" s="5">
        <v>3.4</v>
      </c>
      <c r="E97" s="5">
        <v>10.38</v>
      </c>
      <c r="F97" s="14">
        <v>20.100000000000001</v>
      </c>
      <c r="G97" s="5">
        <v>187</v>
      </c>
      <c r="H97" s="5">
        <v>0</v>
      </c>
      <c r="I97" s="5" t="s">
        <v>17</v>
      </c>
    </row>
    <row r="98" spans="1:10" ht="18.75" x14ac:dyDescent="0.3">
      <c r="A98" s="15" t="s">
        <v>18</v>
      </c>
      <c r="B98" s="5"/>
      <c r="C98" s="6">
        <f>C95+C96+C97</f>
        <v>440</v>
      </c>
      <c r="D98" s="6">
        <f t="shared" ref="D98:H98" si="16">D95+D96+D97</f>
        <v>6.5299999999999994</v>
      </c>
      <c r="E98" s="6">
        <f t="shared" si="16"/>
        <v>12.65</v>
      </c>
      <c r="F98" s="8">
        <f>F95+F96+F97</f>
        <v>43.480000000000004</v>
      </c>
      <c r="G98" s="6">
        <f>G95+G96+G97</f>
        <v>304.73</v>
      </c>
      <c r="H98" s="6">
        <f t="shared" si="16"/>
        <v>0.73</v>
      </c>
      <c r="I98" s="5"/>
    </row>
    <row r="99" spans="1:10" ht="18.75" x14ac:dyDescent="0.3">
      <c r="A99" s="16" t="s">
        <v>19</v>
      </c>
      <c r="B99" s="5" t="s">
        <v>20</v>
      </c>
      <c r="C99" s="5">
        <v>120</v>
      </c>
      <c r="D99" s="5">
        <v>0</v>
      </c>
      <c r="E99" s="5">
        <v>0</v>
      </c>
      <c r="F99" s="5">
        <v>14.1</v>
      </c>
      <c r="G99" s="5">
        <v>56.4</v>
      </c>
      <c r="H99" s="5">
        <v>4.2</v>
      </c>
      <c r="I99" s="5" t="s">
        <v>100</v>
      </c>
    </row>
    <row r="100" spans="1:10" ht="21.75" customHeight="1" x14ac:dyDescent="0.3">
      <c r="A100" s="15"/>
      <c r="B100" s="5" t="s">
        <v>121</v>
      </c>
      <c r="C100" s="5">
        <v>30</v>
      </c>
      <c r="D100" s="5">
        <v>1.6</v>
      </c>
      <c r="E100" s="5">
        <v>3.6</v>
      </c>
      <c r="F100" s="5">
        <v>13.15</v>
      </c>
      <c r="G100" s="5">
        <v>36.799999999999997</v>
      </c>
      <c r="H100" s="5">
        <v>0</v>
      </c>
      <c r="I100" s="5" t="s">
        <v>100</v>
      </c>
      <c r="J100" s="10"/>
    </row>
    <row r="101" spans="1:10" ht="28.5" customHeight="1" x14ac:dyDescent="0.3">
      <c r="A101" s="15" t="s">
        <v>21</v>
      </c>
      <c r="B101" s="5"/>
      <c r="C101" s="6">
        <f t="shared" ref="C101:H101" si="17">C99+C100</f>
        <v>150</v>
      </c>
      <c r="D101" s="6">
        <f t="shared" si="17"/>
        <v>1.6</v>
      </c>
      <c r="E101" s="6">
        <f t="shared" si="17"/>
        <v>3.6</v>
      </c>
      <c r="F101" s="6">
        <f>F99+F100</f>
        <v>27.25</v>
      </c>
      <c r="G101" s="6">
        <f>G99+G100</f>
        <v>93.199999999999989</v>
      </c>
      <c r="H101" s="6">
        <f t="shared" si="17"/>
        <v>4.2</v>
      </c>
      <c r="I101" s="6"/>
    </row>
    <row r="102" spans="1:10" ht="34.5" customHeight="1" x14ac:dyDescent="0.3">
      <c r="A102" s="66" t="s">
        <v>22</v>
      </c>
      <c r="B102" s="12" t="s">
        <v>163</v>
      </c>
      <c r="C102" s="5">
        <v>50</v>
      </c>
      <c r="D102" s="5">
        <v>0.84</v>
      </c>
      <c r="E102" s="5">
        <v>2.04</v>
      </c>
      <c r="F102" s="5">
        <v>4.41</v>
      </c>
      <c r="G102" s="5">
        <v>31.44</v>
      </c>
      <c r="H102" s="5">
        <v>21.77</v>
      </c>
      <c r="I102" s="5" t="s">
        <v>30</v>
      </c>
    </row>
    <row r="103" spans="1:10" ht="25.5" customHeight="1" x14ac:dyDescent="0.3">
      <c r="A103" s="67"/>
      <c r="B103" s="12" t="s">
        <v>90</v>
      </c>
      <c r="C103" s="5">
        <v>200</v>
      </c>
      <c r="D103" s="5">
        <v>5.01</v>
      </c>
      <c r="E103" s="5">
        <v>10.82</v>
      </c>
      <c r="F103" s="5">
        <v>25.14</v>
      </c>
      <c r="G103" s="5">
        <v>112.96</v>
      </c>
      <c r="H103" s="5">
        <v>2.85</v>
      </c>
      <c r="I103" s="5" t="s">
        <v>109</v>
      </c>
      <c r="J103" s="35"/>
    </row>
    <row r="104" spans="1:10" ht="20.25" customHeight="1" x14ac:dyDescent="0.3">
      <c r="A104" s="67"/>
      <c r="B104" s="12" t="s">
        <v>156</v>
      </c>
      <c r="C104" s="5">
        <v>70</v>
      </c>
      <c r="D104" s="5">
        <v>10.039999999999999</v>
      </c>
      <c r="E104" s="5">
        <v>3.8</v>
      </c>
      <c r="F104" s="5">
        <v>8.4</v>
      </c>
      <c r="G104" s="5">
        <v>171.6</v>
      </c>
      <c r="H104" s="5">
        <v>0.9</v>
      </c>
      <c r="I104" s="5" t="s">
        <v>108</v>
      </c>
    </row>
    <row r="105" spans="1:10" ht="20.25" customHeight="1" x14ac:dyDescent="0.3">
      <c r="A105" s="67"/>
      <c r="B105" s="5" t="s">
        <v>53</v>
      </c>
      <c r="C105" s="5">
        <v>130</v>
      </c>
      <c r="D105" s="5">
        <v>2.85</v>
      </c>
      <c r="E105" s="5">
        <v>3.51</v>
      </c>
      <c r="F105" s="5">
        <v>20</v>
      </c>
      <c r="G105" s="5">
        <v>129.4</v>
      </c>
      <c r="H105" s="5">
        <v>0.8</v>
      </c>
      <c r="I105" s="5" t="s">
        <v>54</v>
      </c>
    </row>
    <row r="106" spans="1:10" ht="18.75" x14ac:dyDescent="0.3">
      <c r="A106" s="67"/>
      <c r="B106" s="5" t="s">
        <v>25</v>
      </c>
      <c r="C106" s="5">
        <v>200</v>
      </c>
      <c r="D106" s="5">
        <v>0.47</v>
      </c>
      <c r="E106" s="5">
        <v>0.03</v>
      </c>
      <c r="F106" s="32" t="s">
        <v>130</v>
      </c>
      <c r="G106" s="5">
        <v>102.5</v>
      </c>
      <c r="H106" s="5">
        <v>7.4</v>
      </c>
      <c r="I106" s="5" t="s">
        <v>32</v>
      </c>
    </row>
    <row r="107" spans="1:10" ht="18.75" x14ac:dyDescent="0.3">
      <c r="A107" s="68"/>
      <c r="B107" s="5" t="s">
        <v>26</v>
      </c>
      <c r="C107" s="5">
        <v>37</v>
      </c>
      <c r="D107" s="5">
        <v>2.2999999999999998</v>
      </c>
      <c r="E107" s="5">
        <v>0.2</v>
      </c>
      <c r="F107" s="5">
        <v>13.1</v>
      </c>
      <c r="G107" s="5">
        <v>75</v>
      </c>
      <c r="H107" s="5">
        <v>0</v>
      </c>
      <c r="I107" s="5"/>
    </row>
    <row r="108" spans="1:10" ht="18.75" x14ac:dyDescent="0.3">
      <c r="A108" s="16" t="s">
        <v>27</v>
      </c>
      <c r="B108" s="5"/>
      <c r="C108" s="6">
        <f t="shared" ref="C108:H108" si="18">C102+C103+C104+C105+C106+C107</f>
        <v>687</v>
      </c>
      <c r="D108" s="6">
        <f t="shared" si="18"/>
        <v>21.509999999999998</v>
      </c>
      <c r="E108" s="6">
        <f t="shared" si="18"/>
        <v>20.400000000000002</v>
      </c>
      <c r="F108" s="30">
        <f>F102+F103+F104+F105+F106+F107</f>
        <v>97.15</v>
      </c>
      <c r="G108" s="6">
        <f>G102+G103+G104+G105+G106+G107</f>
        <v>622.9</v>
      </c>
      <c r="H108" s="6">
        <f t="shared" si="18"/>
        <v>33.72</v>
      </c>
      <c r="I108" s="5"/>
    </row>
    <row r="109" spans="1:10" ht="18.75" x14ac:dyDescent="0.3">
      <c r="A109" s="66" t="s">
        <v>28</v>
      </c>
      <c r="B109" s="5" t="s">
        <v>106</v>
      </c>
      <c r="C109" s="5">
        <v>80</v>
      </c>
      <c r="D109" s="5">
        <v>4.16</v>
      </c>
      <c r="E109" s="5">
        <v>2.5</v>
      </c>
      <c r="F109" s="5">
        <v>14.17</v>
      </c>
      <c r="G109" s="5">
        <v>196.4</v>
      </c>
      <c r="H109" s="5">
        <v>0.66</v>
      </c>
      <c r="I109" s="5" t="s">
        <v>157</v>
      </c>
      <c r="J109" s="36"/>
    </row>
    <row r="110" spans="1:10" ht="18.75" x14ac:dyDescent="0.3">
      <c r="A110" s="68"/>
      <c r="B110" s="5" t="s">
        <v>107</v>
      </c>
      <c r="C110" s="5">
        <v>200</v>
      </c>
      <c r="D110" s="5">
        <v>6.7</v>
      </c>
      <c r="E110" s="5">
        <v>5.49</v>
      </c>
      <c r="F110" s="5">
        <v>14.22</v>
      </c>
      <c r="G110" s="5">
        <v>149.1</v>
      </c>
      <c r="H110" s="5">
        <v>0.6</v>
      </c>
      <c r="I110" s="5" t="s">
        <v>110</v>
      </c>
    </row>
    <row r="111" spans="1:10" ht="29.25" customHeight="1" x14ac:dyDescent="0.3">
      <c r="A111" s="15" t="s">
        <v>34</v>
      </c>
      <c r="B111" s="5"/>
      <c r="C111" s="6">
        <f t="shared" ref="C111:H111" si="19">C109+C110</f>
        <v>280</v>
      </c>
      <c r="D111" s="6">
        <f t="shared" si="19"/>
        <v>10.86</v>
      </c>
      <c r="E111" s="6">
        <f t="shared" si="19"/>
        <v>7.99</v>
      </c>
      <c r="F111" s="6">
        <f>F109+F110</f>
        <v>28.39</v>
      </c>
      <c r="G111" s="6">
        <f>G109+G110</f>
        <v>345.5</v>
      </c>
      <c r="H111" s="6">
        <f t="shared" si="19"/>
        <v>1.26</v>
      </c>
      <c r="I111" s="5"/>
    </row>
    <row r="112" spans="1:10" ht="21" x14ac:dyDescent="0.35">
      <c r="A112" s="69" t="s">
        <v>35</v>
      </c>
      <c r="B112" s="70"/>
      <c r="C112" s="17">
        <f>C98+C101+C108+C111</f>
        <v>1557</v>
      </c>
      <c r="D112" s="17">
        <f>D98+D100+D108+D111</f>
        <v>40.5</v>
      </c>
      <c r="E112" s="17">
        <f>E98+E100+E108+E111</f>
        <v>44.640000000000008</v>
      </c>
      <c r="F112" s="31">
        <f>F98+F101+F108+F111</f>
        <v>196.26999999999998</v>
      </c>
      <c r="G112" s="17">
        <f>G98+G101+G108+G111</f>
        <v>1366.33</v>
      </c>
      <c r="H112" s="17">
        <f>H98+H100+H108+H111</f>
        <v>35.709999999999994</v>
      </c>
      <c r="I112" s="9"/>
    </row>
    <row r="113" spans="1:10" ht="21" x14ac:dyDescent="0.35">
      <c r="A113" s="37"/>
      <c r="B113" s="37"/>
      <c r="C113" s="38"/>
      <c r="D113" s="38"/>
      <c r="E113" s="38"/>
      <c r="F113" s="41"/>
      <c r="G113" s="38"/>
      <c r="H113" s="38"/>
      <c r="I113" s="40"/>
    </row>
    <row r="114" spans="1:10" ht="23.25" x14ac:dyDescent="0.35">
      <c r="A114" s="50" t="s">
        <v>61</v>
      </c>
      <c r="B114" s="51"/>
      <c r="C114" s="51"/>
      <c r="D114" s="51"/>
      <c r="E114" s="51"/>
      <c r="F114" s="51"/>
      <c r="G114" s="51"/>
      <c r="H114" s="51"/>
      <c r="I114" s="52"/>
    </row>
    <row r="115" spans="1:10" ht="18.75" customHeight="1" x14ac:dyDescent="0.3">
      <c r="A115" s="71" t="s">
        <v>0</v>
      </c>
      <c r="B115" s="73" t="s">
        <v>1</v>
      </c>
      <c r="C115" s="75" t="s">
        <v>2</v>
      </c>
      <c r="D115" s="77" t="s">
        <v>8</v>
      </c>
      <c r="E115" s="78"/>
      <c r="F115" s="78"/>
      <c r="G115" s="78"/>
      <c r="H115" s="79"/>
      <c r="I115" s="80" t="s">
        <v>7</v>
      </c>
    </row>
    <row r="116" spans="1:10" ht="18.75" x14ac:dyDescent="0.3">
      <c r="A116" s="72"/>
      <c r="B116" s="74"/>
      <c r="C116" s="76"/>
      <c r="D116" s="1" t="s">
        <v>3</v>
      </c>
      <c r="E116" s="1" t="s">
        <v>4</v>
      </c>
      <c r="F116" s="1" t="s">
        <v>5</v>
      </c>
      <c r="G116" s="2" t="s">
        <v>9</v>
      </c>
      <c r="H116" s="2" t="s">
        <v>6</v>
      </c>
      <c r="I116" s="81"/>
      <c r="J116" s="11"/>
    </row>
    <row r="117" spans="1:10" ht="37.5" x14ac:dyDescent="0.3">
      <c r="A117" s="55" t="s">
        <v>11</v>
      </c>
      <c r="B117" s="12" t="s">
        <v>56</v>
      </c>
      <c r="C117" s="5">
        <v>180</v>
      </c>
      <c r="D117" s="5">
        <v>3.03</v>
      </c>
      <c r="E117" s="5">
        <v>3.29</v>
      </c>
      <c r="F117" s="5">
        <v>21.79</v>
      </c>
      <c r="G117" s="5">
        <v>143</v>
      </c>
      <c r="H117" s="5">
        <v>0.65</v>
      </c>
      <c r="I117" s="13" t="s">
        <v>57</v>
      </c>
    </row>
    <row r="118" spans="1:10" ht="18.75" x14ac:dyDescent="0.3">
      <c r="A118" s="64"/>
      <c r="B118" s="5" t="s">
        <v>14</v>
      </c>
      <c r="C118" s="5">
        <v>200</v>
      </c>
      <c r="D118" s="5">
        <v>0.14000000000000001</v>
      </c>
      <c r="E118" s="5">
        <v>0.05</v>
      </c>
      <c r="F118" s="5">
        <v>11.3</v>
      </c>
      <c r="G118" s="5">
        <v>36</v>
      </c>
      <c r="H118" s="5">
        <v>9.3000000000000007</v>
      </c>
      <c r="I118" s="5" t="s">
        <v>15</v>
      </c>
    </row>
    <row r="119" spans="1:10" ht="18.75" x14ac:dyDescent="0.3">
      <c r="A119" s="65"/>
      <c r="B119" s="5" t="s">
        <v>16</v>
      </c>
      <c r="C119" s="5">
        <v>60</v>
      </c>
      <c r="D119" s="5">
        <v>3.4</v>
      </c>
      <c r="E119" s="5">
        <v>10.38</v>
      </c>
      <c r="F119" s="14">
        <v>20.100000000000001</v>
      </c>
      <c r="G119" s="5">
        <v>187</v>
      </c>
      <c r="H119" s="5">
        <v>0</v>
      </c>
      <c r="I119" s="5" t="s">
        <v>17</v>
      </c>
    </row>
    <row r="120" spans="1:10" ht="18.75" x14ac:dyDescent="0.3">
      <c r="A120" s="15" t="s">
        <v>18</v>
      </c>
      <c r="B120" s="5"/>
      <c r="C120" s="6">
        <f t="shared" ref="C120:H120" si="20">C117+C118+C119</f>
        <v>440</v>
      </c>
      <c r="D120" s="6">
        <f t="shared" si="20"/>
        <v>6.57</v>
      </c>
      <c r="E120" s="6">
        <f t="shared" si="20"/>
        <v>13.72</v>
      </c>
      <c r="F120" s="6">
        <f t="shared" si="20"/>
        <v>53.190000000000005</v>
      </c>
      <c r="G120" s="6">
        <f>G117+G118+G119</f>
        <v>366</v>
      </c>
      <c r="H120" s="6">
        <f t="shared" si="20"/>
        <v>9.9500000000000011</v>
      </c>
      <c r="I120" s="5"/>
    </row>
    <row r="121" spans="1:10" ht="18.75" x14ac:dyDescent="0.3">
      <c r="A121" s="16" t="s">
        <v>19</v>
      </c>
      <c r="B121" s="5" t="s">
        <v>20</v>
      </c>
      <c r="C121" s="5">
        <v>120</v>
      </c>
      <c r="D121" s="5">
        <v>0</v>
      </c>
      <c r="E121" s="5">
        <v>0</v>
      </c>
      <c r="F121" s="5">
        <v>14.1</v>
      </c>
      <c r="G121" s="5">
        <v>56.4</v>
      </c>
      <c r="H121" s="5">
        <v>4.2</v>
      </c>
      <c r="I121" s="5" t="s">
        <v>100</v>
      </c>
    </row>
    <row r="122" spans="1:10" ht="32.25" x14ac:dyDescent="0.3">
      <c r="A122" s="15" t="s">
        <v>21</v>
      </c>
      <c r="B122" s="5"/>
      <c r="C122" s="6">
        <v>120</v>
      </c>
      <c r="D122" s="6">
        <v>0</v>
      </c>
      <c r="E122" s="6">
        <v>0</v>
      </c>
      <c r="F122" s="6">
        <v>14.1</v>
      </c>
      <c r="G122" s="6">
        <v>56.4</v>
      </c>
      <c r="H122" s="6">
        <v>4.2</v>
      </c>
      <c r="I122" s="6"/>
    </row>
    <row r="123" spans="1:10" ht="37.5" x14ac:dyDescent="0.3">
      <c r="A123" s="66" t="s">
        <v>22</v>
      </c>
      <c r="B123" s="12" t="s">
        <v>47</v>
      </c>
      <c r="C123" s="5">
        <v>50</v>
      </c>
      <c r="D123" s="5">
        <v>1.5</v>
      </c>
      <c r="E123" s="5">
        <v>0.2</v>
      </c>
      <c r="F123" s="5">
        <v>3.6</v>
      </c>
      <c r="G123" s="5">
        <v>35</v>
      </c>
      <c r="H123" s="5">
        <v>5.9</v>
      </c>
      <c r="I123" s="5" t="s">
        <v>100</v>
      </c>
    </row>
    <row r="124" spans="1:10" ht="25.5" customHeight="1" x14ac:dyDescent="0.3">
      <c r="A124" s="67"/>
      <c r="B124" s="12" t="s">
        <v>96</v>
      </c>
      <c r="C124" s="5">
        <v>200</v>
      </c>
      <c r="D124" s="5">
        <v>16.97</v>
      </c>
      <c r="E124" s="5">
        <v>16.399999999999999</v>
      </c>
      <c r="F124" s="5">
        <v>13.43</v>
      </c>
      <c r="G124" s="5">
        <v>209.15</v>
      </c>
      <c r="H124" s="5">
        <v>7.57</v>
      </c>
      <c r="I124" s="5" t="s">
        <v>82</v>
      </c>
    </row>
    <row r="125" spans="1:10" ht="18.75" x14ac:dyDescent="0.3">
      <c r="A125" s="67"/>
      <c r="B125" s="12" t="s">
        <v>169</v>
      </c>
      <c r="C125" s="5">
        <v>200</v>
      </c>
      <c r="D125" s="5">
        <v>4.62</v>
      </c>
      <c r="E125" s="5">
        <v>6.16</v>
      </c>
      <c r="F125" s="5">
        <v>26.58</v>
      </c>
      <c r="G125" s="5">
        <v>241.5</v>
      </c>
      <c r="H125" s="5">
        <v>10</v>
      </c>
      <c r="I125" s="5" t="s">
        <v>42</v>
      </c>
    </row>
    <row r="126" spans="1:10" ht="18.75" x14ac:dyDescent="0.3">
      <c r="A126" s="67"/>
      <c r="B126" s="5" t="s">
        <v>43</v>
      </c>
      <c r="C126" s="5">
        <v>200</v>
      </c>
      <c r="D126" s="5">
        <v>0.09</v>
      </c>
      <c r="E126" s="5">
        <v>0</v>
      </c>
      <c r="F126" s="5">
        <v>19.3</v>
      </c>
      <c r="G126" s="5">
        <v>74</v>
      </c>
      <c r="H126" s="5">
        <v>3.1</v>
      </c>
      <c r="I126" s="5" t="s">
        <v>162</v>
      </c>
    </row>
    <row r="127" spans="1:10" ht="18.75" x14ac:dyDescent="0.3">
      <c r="A127" s="67"/>
      <c r="B127" s="5" t="s">
        <v>26</v>
      </c>
      <c r="C127" s="5">
        <v>37</v>
      </c>
      <c r="D127" s="5">
        <v>2.2999999999999998</v>
      </c>
      <c r="E127" s="5">
        <v>0.2</v>
      </c>
      <c r="F127" s="5">
        <v>13.1</v>
      </c>
      <c r="G127" s="5">
        <v>75</v>
      </c>
      <c r="H127" s="5">
        <v>0</v>
      </c>
      <c r="I127" s="5"/>
    </row>
    <row r="128" spans="1:10" ht="18.75" x14ac:dyDescent="0.3">
      <c r="A128" s="68"/>
      <c r="B128" s="5"/>
      <c r="C128" s="5"/>
      <c r="D128" s="5"/>
      <c r="E128" s="5"/>
      <c r="F128" s="5"/>
      <c r="G128" s="5"/>
      <c r="H128" s="5"/>
      <c r="I128" s="5"/>
    </row>
    <row r="129" spans="1:10" ht="18.75" x14ac:dyDescent="0.3">
      <c r="A129" s="16" t="s">
        <v>27</v>
      </c>
      <c r="B129" s="5"/>
      <c r="C129" s="6">
        <f t="shared" ref="C129:H129" si="21">C123+C124+C125+C126+C127+C128</f>
        <v>687</v>
      </c>
      <c r="D129" s="6">
        <f t="shared" si="21"/>
        <v>25.48</v>
      </c>
      <c r="E129" s="6">
        <f t="shared" si="21"/>
        <v>22.959999999999997</v>
      </c>
      <c r="F129" s="6">
        <f t="shared" si="21"/>
        <v>76.009999999999991</v>
      </c>
      <c r="G129" s="6">
        <f>G123+G124+G125+G126+G127</f>
        <v>634.65</v>
      </c>
      <c r="H129" s="6">
        <f t="shared" si="21"/>
        <v>26.57</v>
      </c>
      <c r="I129" s="5"/>
    </row>
    <row r="130" spans="1:10" ht="18.75" x14ac:dyDescent="0.3">
      <c r="A130" s="66" t="s">
        <v>28</v>
      </c>
      <c r="B130" s="5" t="s">
        <v>164</v>
      </c>
      <c r="C130" s="5">
        <v>110</v>
      </c>
      <c r="D130" s="5">
        <v>5.34</v>
      </c>
      <c r="E130" s="5">
        <v>6.03</v>
      </c>
      <c r="F130" s="5">
        <v>41.39</v>
      </c>
      <c r="G130" s="5">
        <v>171.19</v>
      </c>
      <c r="H130" s="5">
        <v>0.37</v>
      </c>
      <c r="I130" s="5" t="s">
        <v>64</v>
      </c>
    </row>
    <row r="131" spans="1:10" ht="18.75" x14ac:dyDescent="0.3">
      <c r="A131" s="68"/>
      <c r="B131" s="5" t="s">
        <v>99</v>
      </c>
      <c r="C131" s="5">
        <v>200</v>
      </c>
      <c r="D131" s="5">
        <v>3.1</v>
      </c>
      <c r="E131" s="5">
        <v>2.35</v>
      </c>
      <c r="F131" s="5">
        <v>11.3</v>
      </c>
      <c r="G131" s="5">
        <v>121.5</v>
      </c>
      <c r="H131" s="5">
        <v>1.17</v>
      </c>
      <c r="I131" s="5" t="s">
        <v>33</v>
      </c>
    </row>
    <row r="132" spans="1:10" ht="32.25" x14ac:dyDescent="0.3">
      <c r="A132" s="15" t="s">
        <v>34</v>
      </c>
      <c r="B132" s="5"/>
      <c r="C132" s="6">
        <f t="shared" ref="C132:H132" si="22">C130+C131</f>
        <v>310</v>
      </c>
      <c r="D132" s="6">
        <f t="shared" si="22"/>
        <v>8.44</v>
      </c>
      <c r="E132" s="6">
        <f t="shared" si="22"/>
        <v>8.3800000000000008</v>
      </c>
      <c r="F132" s="6">
        <f t="shared" si="22"/>
        <v>52.69</v>
      </c>
      <c r="G132" s="6">
        <f>G130+G131</f>
        <v>292.69</v>
      </c>
      <c r="H132" s="6">
        <f t="shared" si="22"/>
        <v>1.54</v>
      </c>
      <c r="I132" s="5"/>
    </row>
    <row r="133" spans="1:10" ht="21" x14ac:dyDescent="0.35">
      <c r="A133" s="69" t="s">
        <v>35</v>
      </c>
      <c r="B133" s="70"/>
      <c r="C133" s="17">
        <f t="shared" ref="C133:H133" si="23">C120+C122+C129+C132</f>
        <v>1557</v>
      </c>
      <c r="D133" s="17">
        <f t="shared" si="23"/>
        <v>40.489999999999995</v>
      </c>
      <c r="E133" s="17">
        <f t="shared" si="23"/>
        <v>45.06</v>
      </c>
      <c r="F133" s="17">
        <f t="shared" si="23"/>
        <v>195.99</v>
      </c>
      <c r="G133" s="17">
        <f t="shared" si="23"/>
        <v>1349.74</v>
      </c>
      <c r="H133" s="17">
        <f t="shared" si="23"/>
        <v>42.26</v>
      </c>
      <c r="I133" s="9"/>
    </row>
    <row r="137" spans="1:10" ht="23.25" x14ac:dyDescent="0.35">
      <c r="A137" s="50" t="s">
        <v>65</v>
      </c>
      <c r="B137" s="51"/>
      <c r="C137" s="51"/>
      <c r="D137" s="51"/>
      <c r="E137" s="51"/>
      <c r="F137" s="51"/>
      <c r="G137" s="51"/>
      <c r="H137" s="51"/>
      <c r="I137" s="52"/>
    </row>
    <row r="138" spans="1:10" ht="18.75" customHeight="1" x14ac:dyDescent="0.3">
      <c r="A138" s="53" t="s">
        <v>0</v>
      </c>
      <c r="B138" s="55" t="s">
        <v>1</v>
      </c>
      <c r="C138" s="57" t="s">
        <v>2</v>
      </c>
      <c r="D138" s="59" t="s">
        <v>8</v>
      </c>
      <c r="E138" s="60"/>
      <c r="F138" s="60"/>
      <c r="G138" s="60"/>
      <c r="H138" s="61"/>
      <c r="I138" s="62" t="s">
        <v>7</v>
      </c>
    </row>
    <row r="139" spans="1:10" ht="18.75" x14ac:dyDescent="0.3">
      <c r="A139" s="54"/>
      <c r="B139" s="56"/>
      <c r="C139" s="58"/>
      <c r="D139" s="33" t="s">
        <v>3</v>
      </c>
      <c r="E139" s="33" t="s">
        <v>4</v>
      </c>
      <c r="F139" s="33" t="s">
        <v>5</v>
      </c>
      <c r="G139" s="34" t="s">
        <v>9</v>
      </c>
      <c r="H139" s="34" t="s">
        <v>6</v>
      </c>
      <c r="I139" s="63"/>
    </row>
    <row r="140" spans="1:10" ht="18.75" x14ac:dyDescent="0.3">
      <c r="A140" s="55" t="s">
        <v>11</v>
      </c>
      <c r="B140" s="12" t="s">
        <v>66</v>
      </c>
      <c r="C140" s="5">
        <v>180</v>
      </c>
      <c r="D140" s="5">
        <v>3.18</v>
      </c>
      <c r="E140" s="5">
        <v>2.75</v>
      </c>
      <c r="F140" s="5">
        <v>19.5</v>
      </c>
      <c r="G140" s="5">
        <v>94</v>
      </c>
      <c r="H140" s="5">
        <v>0.45</v>
      </c>
      <c r="I140" s="13" t="s">
        <v>13</v>
      </c>
      <c r="J140" s="11"/>
    </row>
    <row r="141" spans="1:10" ht="18.75" x14ac:dyDescent="0.3">
      <c r="A141" s="64"/>
      <c r="B141" s="5" t="s">
        <v>37</v>
      </c>
      <c r="C141" s="5">
        <v>71</v>
      </c>
      <c r="D141" s="5">
        <v>3.68</v>
      </c>
      <c r="E141" s="5">
        <v>6.45</v>
      </c>
      <c r="F141" s="5">
        <v>27.39</v>
      </c>
      <c r="G141" s="5">
        <v>193.13</v>
      </c>
      <c r="H141" s="5">
        <v>0.11</v>
      </c>
      <c r="I141" s="5" t="s">
        <v>38</v>
      </c>
    </row>
    <row r="142" spans="1:10" ht="18.75" x14ac:dyDescent="0.3">
      <c r="A142" s="65"/>
      <c r="B142" s="5" t="s">
        <v>84</v>
      </c>
      <c r="C142" s="5">
        <v>200</v>
      </c>
      <c r="D142" s="5">
        <v>3.67</v>
      </c>
      <c r="E142" s="5">
        <v>3.19</v>
      </c>
      <c r="F142" s="5">
        <v>15.03</v>
      </c>
      <c r="G142" s="5">
        <v>99.04</v>
      </c>
      <c r="H142" s="5">
        <v>1.51</v>
      </c>
      <c r="I142" s="5" t="s">
        <v>48</v>
      </c>
    </row>
    <row r="143" spans="1:10" ht="18.75" x14ac:dyDescent="0.3">
      <c r="A143" s="15" t="s">
        <v>18</v>
      </c>
      <c r="B143" s="5"/>
      <c r="C143" s="6">
        <f t="shared" ref="C143:H143" si="24">C140+C141+C142</f>
        <v>451</v>
      </c>
      <c r="D143" s="6">
        <f t="shared" si="24"/>
        <v>10.530000000000001</v>
      </c>
      <c r="E143" s="6">
        <f t="shared" si="24"/>
        <v>12.389999999999999</v>
      </c>
      <c r="F143" s="6">
        <f t="shared" si="24"/>
        <v>61.92</v>
      </c>
      <c r="G143" s="6">
        <f t="shared" si="24"/>
        <v>386.17</v>
      </c>
      <c r="H143" s="6">
        <f t="shared" si="24"/>
        <v>2.0700000000000003</v>
      </c>
      <c r="I143" s="5"/>
    </row>
    <row r="144" spans="1:10" ht="18.75" x14ac:dyDescent="0.3">
      <c r="A144" s="16" t="s">
        <v>19</v>
      </c>
      <c r="B144" s="5" t="s">
        <v>131</v>
      </c>
      <c r="C144" s="5">
        <v>180</v>
      </c>
      <c r="D144" s="5">
        <v>0.77</v>
      </c>
      <c r="E144" s="5">
        <v>0.77</v>
      </c>
      <c r="F144" s="5">
        <v>17.34</v>
      </c>
      <c r="G144" s="5">
        <v>65.5</v>
      </c>
      <c r="H144" s="5">
        <v>17.8</v>
      </c>
      <c r="I144" s="5" t="s">
        <v>39</v>
      </c>
    </row>
    <row r="145" spans="1:10" ht="32.25" x14ac:dyDescent="0.3">
      <c r="A145" s="15" t="s">
        <v>21</v>
      </c>
      <c r="B145" s="5"/>
      <c r="C145" s="6">
        <v>180</v>
      </c>
      <c r="D145" s="6">
        <v>0.77</v>
      </c>
      <c r="E145" s="6">
        <v>0.77</v>
      </c>
      <c r="F145" s="6">
        <v>17.34</v>
      </c>
      <c r="G145" s="6">
        <v>65.5</v>
      </c>
      <c r="H145" s="6">
        <v>17.8</v>
      </c>
      <c r="I145" s="6"/>
    </row>
    <row r="146" spans="1:10" ht="18.75" x14ac:dyDescent="0.3">
      <c r="A146" s="66" t="s">
        <v>22</v>
      </c>
      <c r="B146" s="12" t="s">
        <v>89</v>
      </c>
      <c r="C146" s="5">
        <v>50</v>
      </c>
      <c r="D146" s="5">
        <v>0.59</v>
      </c>
      <c r="E146" s="5">
        <v>0.68</v>
      </c>
      <c r="F146" s="5">
        <v>1.84</v>
      </c>
      <c r="G146" s="5">
        <v>12.84</v>
      </c>
      <c r="H146" s="5">
        <v>9.4600000000000009</v>
      </c>
      <c r="I146" s="5" t="s">
        <v>109</v>
      </c>
    </row>
    <row r="147" spans="1:10" ht="18.75" x14ac:dyDescent="0.3">
      <c r="A147" s="67"/>
      <c r="B147" s="12" t="s">
        <v>68</v>
      </c>
      <c r="C147" s="5">
        <v>200</v>
      </c>
      <c r="D147" s="5">
        <v>1.74</v>
      </c>
      <c r="E147" s="5">
        <v>2.1800000000000002</v>
      </c>
      <c r="F147" s="5">
        <v>8.48</v>
      </c>
      <c r="G147" s="5">
        <v>64.75</v>
      </c>
      <c r="H147" s="5">
        <v>12.96</v>
      </c>
      <c r="I147" s="5" t="s">
        <v>69</v>
      </c>
    </row>
    <row r="148" spans="1:10" ht="18.75" x14ac:dyDescent="0.3">
      <c r="A148" s="67"/>
      <c r="B148" s="12" t="s">
        <v>70</v>
      </c>
      <c r="C148" s="5">
        <v>70</v>
      </c>
      <c r="D148" s="5">
        <v>3.05</v>
      </c>
      <c r="E148" s="5">
        <v>17</v>
      </c>
      <c r="F148" s="5">
        <v>15.76</v>
      </c>
      <c r="G148" s="5">
        <v>210</v>
      </c>
      <c r="H148" s="5">
        <v>0.12</v>
      </c>
      <c r="I148" s="5" t="s">
        <v>158</v>
      </c>
    </row>
    <row r="149" spans="1:10" ht="18.75" x14ac:dyDescent="0.3">
      <c r="A149" s="67"/>
      <c r="B149" s="5" t="s">
        <v>24</v>
      </c>
      <c r="C149" s="5">
        <v>130</v>
      </c>
      <c r="D149" s="5">
        <v>3.6</v>
      </c>
      <c r="E149" s="5">
        <v>3.09</v>
      </c>
      <c r="F149" s="5">
        <v>33.64</v>
      </c>
      <c r="G149" s="5">
        <v>209.7</v>
      </c>
      <c r="H149" s="5">
        <v>0</v>
      </c>
      <c r="I149" s="5" t="s">
        <v>144</v>
      </c>
      <c r="J149" s="35"/>
    </row>
    <row r="150" spans="1:10" ht="18.75" x14ac:dyDescent="0.3">
      <c r="A150" s="67"/>
      <c r="B150" s="5" t="s">
        <v>25</v>
      </c>
      <c r="C150" s="5">
        <v>200</v>
      </c>
      <c r="D150" s="5">
        <v>0.47</v>
      </c>
      <c r="E150" s="5">
        <v>0.03</v>
      </c>
      <c r="F150" s="32" t="s">
        <v>130</v>
      </c>
      <c r="G150" s="5">
        <v>102.5</v>
      </c>
      <c r="H150" s="5">
        <v>7.4</v>
      </c>
      <c r="I150" s="5" t="s">
        <v>32</v>
      </c>
    </row>
    <row r="151" spans="1:10" ht="18.75" x14ac:dyDescent="0.3">
      <c r="A151" s="68"/>
      <c r="B151" s="5" t="s">
        <v>26</v>
      </c>
      <c r="C151" s="5">
        <v>37</v>
      </c>
      <c r="D151" s="5">
        <v>2.2999999999999998</v>
      </c>
      <c r="E151" s="5">
        <v>0.2</v>
      </c>
      <c r="F151" s="5">
        <v>13.1</v>
      </c>
      <c r="G151" s="5">
        <v>75</v>
      </c>
      <c r="H151" s="5">
        <v>0</v>
      </c>
      <c r="I151" s="5"/>
    </row>
    <row r="152" spans="1:10" ht="18.75" x14ac:dyDescent="0.3">
      <c r="A152" s="16" t="s">
        <v>27</v>
      </c>
      <c r="B152" s="5"/>
      <c r="C152" s="6">
        <f t="shared" ref="C152:H152" si="25">C146+C147+C148+C149+C150+C151</f>
        <v>687</v>
      </c>
      <c r="D152" s="6">
        <f t="shared" si="25"/>
        <v>11.75</v>
      </c>
      <c r="E152" s="6">
        <f t="shared" si="25"/>
        <v>23.18</v>
      </c>
      <c r="F152" s="6">
        <f t="shared" si="25"/>
        <v>98.919999999999987</v>
      </c>
      <c r="G152" s="6">
        <f t="shared" si="25"/>
        <v>674.79</v>
      </c>
      <c r="H152" s="6">
        <f t="shared" si="25"/>
        <v>29.940000000000005</v>
      </c>
      <c r="I152" s="5"/>
    </row>
    <row r="153" spans="1:10" ht="18.75" x14ac:dyDescent="0.3">
      <c r="A153" s="66" t="s">
        <v>28</v>
      </c>
      <c r="B153" s="5" t="s">
        <v>111</v>
      </c>
      <c r="C153" s="5">
        <v>100</v>
      </c>
      <c r="D153" s="5">
        <v>17.48</v>
      </c>
      <c r="E153" s="5">
        <v>9.1</v>
      </c>
      <c r="F153" s="5">
        <v>11.91</v>
      </c>
      <c r="G153" s="5">
        <v>194.7</v>
      </c>
      <c r="H153" s="5">
        <v>1.06</v>
      </c>
      <c r="I153" s="5" t="s">
        <v>138</v>
      </c>
    </row>
    <row r="154" spans="1:10" ht="18.75" x14ac:dyDescent="0.3">
      <c r="A154" s="68"/>
      <c r="B154" s="5" t="s">
        <v>46</v>
      </c>
      <c r="C154" s="5">
        <v>200</v>
      </c>
      <c r="D154" s="5">
        <v>0.02</v>
      </c>
      <c r="E154" s="5">
        <v>0</v>
      </c>
      <c r="F154" s="5">
        <v>6.5</v>
      </c>
      <c r="G154" s="5">
        <v>29.8</v>
      </c>
      <c r="H154" s="5">
        <v>0.03</v>
      </c>
      <c r="I154" s="5" t="s">
        <v>132</v>
      </c>
    </row>
    <row r="155" spans="1:10" ht="32.25" x14ac:dyDescent="0.3">
      <c r="A155" s="15" t="s">
        <v>34</v>
      </c>
      <c r="B155" s="5"/>
      <c r="C155" s="6">
        <f t="shared" ref="C155:H155" si="26">C153+C154</f>
        <v>300</v>
      </c>
      <c r="D155" s="6">
        <f t="shared" si="26"/>
        <v>17.5</v>
      </c>
      <c r="E155" s="6">
        <f t="shared" si="26"/>
        <v>9.1</v>
      </c>
      <c r="F155" s="6">
        <f t="shared" si="26"/>
        <v>18.41</v>
      </c>
      <c r="G155" s="6">
        <f t="shared" si="26"/>
        <v>224.5</v>
      </c>
      <c r="H155" s="6">
        <f t="shared" si="26"/>
        <v>1.0900000000000001</v>
      </c>
      <c r="I155" s="5"/>
    </row>
    <row r="156" spans="1:10" ht="21" x14ac:dyDescent="0.35">
      <c r="A156" s="69" t="s">
        <v>35</v>
      </c>
      <c r="B156" s="70"/>
      <c r="C156" s="17">
        <f t="shared" ref="C156:H156" si="27">C143+C145+C152+C155</f>
        <v>1618</v>
      </c>
      <c r="D156" s="17">
        <f t="shared" si="27"/>
        <v>40.549999999999997</v>
      </c>
      <c r="E156" s="17">
        <f t="shared" si="27"/>
        <v>45.44</v>
      </c>
      <c r="F156" s="17">
        <f t="shared" si="27"/>
        <v>196.59</v>
      </c>
      <c r="G156" s="17">
        <f t="shared" si="27"/>
        <v>1350.96</v>
      </c>
      <c r="H156" s="17">
        <f t="shared" si="27"/>
        <v>50.900000000000006</v>
      </c>
      <c r="I156" s="9"/>
    </row>
    <row r="162" spans="1:10" ht="23.25" x14ac:dyDescent="0.35">
      <c r="A162" s="50" t="s">
        <v>71</v>
      </c>
      <c r="B162" s="51"/>
      <c r="C162" s="51"/>
      <c r="D162" s="51"/>
      <c r="E162" s="51"/>
      <c r="F162" s="51"/>
      <c r="G162" s="51"/>
      <c r="H162" s="51"/>
      <c r="I162" s="52"/>
    </row>
    <row r="163" spans="1:10" ht="18.75" customHeight="1" x14ac:dyDescent="0.3">
      <c r="A163" s="71" t="s">
        <v>0</v>
      </c>
      <c r="B163" s="73" t="s">
        <v>1</v>
      </c>
      <c r="C163" s="75" t="s">
        <v>2</v>
      </c>
      <c r="D163" s="77" t="s">
        <v>8</v>
      </c>
      <c r="E163" s="78"/>
      <c r="F163" s="78"/>
      <c r="G163" s="78"/>
      <c r="H163" s="79"/>
      <c r="I163" s="80" t="s">
        <v>7</v>
      </c>
    </row>
    <row r="164" spans="1:10" ht="18.75" x14ac:dyDescent="0.3">
      <c r="A164" s="72"/>
      <c r="B164" s="74"/>
      <c r="C164" s="76"/>
      <c r="D164" s="1" t="s">
        <v>3</v>
      </c>
      <c r="E164" s="1" t="s">
        <v>4</v>
      </c>
      <c r="F164" s="1" t="s">
        <v>5</v>
      </c>
      <c r="G164" s="2" t="s">
        <v>9</v>
      </c>
      <c r="H164" s="2" t="s">
        <v>6</v>
      </c>
      <c r="I164" s="81"/>
      <c r="J164" s="11"/>
    </row>
    <row r="165" spans="1:10" ht="18.75" x14ac:dyDescent="0.3">
      <c r="A165" s="55" t="s">
        <v>11</v>
      </c>
      <c r="B165" s="12" t="s">
        <v>12</v>
      </c>
      <c r="C165" s="5">
        <v>180</v>
      </c>
      <c r="D165" s="5">
        <v>2.0499999999999998</v>
      </c>
      <c r="E165" s="5">
        <v>5.33</v>
      </c>
      <c r="F165" s="5">
        <v>10.67</v>
      </c>
      <c r="G165" s="5">
        <v>123.02</v>
      </c>
      <c r="H165" s="5">
        <v>0.95</v>
      </c>
      <c r="I165" s="13" t="s">
        <v>13</v>
      </c>
    </row>
    <row r="166" spans="1:10" ht="18.75" x14ac:dyDescent="0.3">
      <c r="A166" s="64"/>
      <c r="B166" s="5" t="s">
        <v>16</v>
      </c>
      <c r="C166" s="5">
        <v>60</v>
      </c>
      <c r="D166" s="5">
        <v>3.4</v>
      </c>
      <c r="E166" s="5">
        <v>10.38</v>
      </c>
      <c r="F166" s="14">
        <v>20.100000000000001</v>
      </c>
      <c r="G166" s="5">
        <v>187</v>
      </c>
      <c r="H166" s="5">
        <v>0</v>
      </c>
      <c r="I166" s="5" t="s">
        <v>17</v>
      </c>
    </row>
    <row r="167" spans="1:10" ht="18.75" x14ac:dyDescent="0.3">
      <c r="A167" s="65"/>
      <c r="B167" s="5" t="s">
        <v>46</v>
      </c>
      <c r="C167" s="5">
        <v>200</v>
      </c>
      <c r="D167" s="5">
        <v>0.02</v>
      </c>
      <c r="E167" s="5">
        <v>0</v>
      </c>
      <c r="F167" s="5">
        <v>6.5</v>
      </c>
      <c r="G167" s="5">
        <v>29.8</v>
      </c>
      <c r="H167" s="5">
        <v>0.03</v>
      </c>
      <c r="I167" s="5" t="s">
        <v>132</v>
      </c>
    </row>
    <row r="168" spans="1:10" ht="18.75" x14ac:dyDescent="0.3">
      <c r="A168" s="15" t="s">
        <v>18</v>
      </c>
      <c r="B168" s="5"/>
      <c r="C168" s="6">
        <f t="shared" ref="C168:H168" si="28">C165+C166+C167</f>
        <v>440</v>
      </c>
      <c r="D168" s="6">
        <f t="shared" si="28"/>
        <v>5.4699999999999989</v>
      </c>
      <c r="E168" s="6">
        <f t="shared" si="28"/>
        <v>15.71</v>
      </c>
      <c r="F168" s="6">
        <f t="shared" si="28"/>
        <v>37.270000000000003</v>
      </c>
      <c r="G168" s="6">
        <f t="shared" si="28"/>
        <v>339.82</v>
      </c>
      <c r="H168" s="6">
        <f t="shared" si="28"/>
        <v>0.98</v>
      </c>
      <c r="I168" s="5"/>
    </row>
    <row r="169" spans="1:10" ht="18.75" x14ac:dyDescent="0.3">
      <c r="A169" s="16" t="s">
        <v>19</v>
      </c>
      <c r="B169" s="5" t="s">
        <v>20</v>
      </c>
      <c r="C169" s="5">
        <v>120</v>
      </c>
      <c r="D169" s="5">
        <v>0</v>
      </c>
      <c r="E169" s="5">
        <v>0</v>
      </c>
      <c r="F169" s="5">
        <v>14.1</v>
      </c>
      <c r="G169" s="5">
        <v>56.4</v>
      </c>
      <c r="H169" s="5">
        <v>4.2</v>
      </c>
      <c r="I169" s="5" t="s">
        <v>100</v>
      </c>
    </row>
    <row r="170" spans="1:10" ht="18.75" x14ac:dyDescent="0.3">
      <c r="A170" s="16"/>
      <c r="B170" s="5" t="s">
        <v>121</v>
      </c>
      <c r="C170" s="5">
        <v>30</v>
      </c>
      <c r="D170" s="5">
        <v>1.6</v>
      </c>
      <c r="E170" s="5">
        <v>3.6</v>
      </c>
      <c r="F170" s="5">
        <v>13.15</v>
      </c>
      <c r="G170" s="5">
        <v>36.799999999999997</v>
      </c>
      <c r="H170" s="5">
        <v>0</v>
      </c>
      <c r="I170" s="5" t="s">
        <v>100</v>
      </c>
      <c r="J170" s="10"/>
    </row>
    <row r="171" spans="1:10" ht="32.25" x14ac:dyDescent="0.3">
      <c r="A171" s="15" t="s">
        <v>21</v>
      </c>
      <c r="B171" s="5"/>
      <c r="C171" s="6">
        <v>120</v>
      </c>
      <c r="D171" s="6">
        <f>D169+D170</f>
        <v>1.6</v>
      </c>
      <c r="E171" s="6">
        <f>E169+E170</f>
        <v>3.6</v>
      </c>
      <c r="F171" s="6">
        <f>F169+F170</f>
        <v>27.25</v>
      </c>
      <c r="G171" s="6">
        <f>G169+G170</f>
        <v>93.199999999999989</v>
      </c>
      <c r="H171" s="6">
        <f>H169+H170</f>
        <v>4.2</v>
      </c>
      <c r="I171" s="5"/>
    </row>
    <row r="172" spans="1:10" ht="27" customHeight="1" x14ac:dyDescent="0.3">
      <c r="A172" s="66" t="s">
        <v>22</v>
      </c>
      <c r="B172" s="12" t="s">
        <v>67</v>
      </c>
      <c r="C172" s="5">
        <v>50</v>
      </c>
      <c r="D172" s="5">
        <v>1</v>
      </c>
      <c r="E172" s="5">
        <v>0</v>
      </c>
      <c r="F172" s="5">
        <v>5.5</v>
      </c>
      <c r="G172" s="5">
        <v>25.7</v>
      </c>
      <c r="H172" s="5">
        <v>0.2</v>
      </c>
      <c r="I172" s="5" t="s">
        <v>102</v>
      </c>
    </row>
    <row r="173" spans="1:10" ht="24.75" customHeight="1" x14ac:dyDescent="0.3">
      <c r="A173" s="67"/>
      <c r="B173" s="12" t="s">
        <v>52</v>
      </c>
      <c r="C173" s="5">
        <v>200</v>
      </c>
      <c r="D173" s="5">
        <v>1.26</v>
      </c>
      <c r="E173" s="5">
        <v>4.38</v>
      </c>
      <c r="F173" s="5">
        <v>10.1</v>
      </c>
      <c r="G173" s="5">
        <v>84.67</v>
      </c>
      <c r="H173" s="5">
        <v>15.74</v>
      </c>
      <c r="I173" s="5" t="s">
        <v>95</v>
      </c>
    </row>
    <row r="174" spans="1:10" ht="18.75" x14ac:dyDescent="0.3">
      <c r="A174" s="67"/>
      <c r="B174" s="5" t="s">
        <v>115</v>
      </c>
      <c r="C174" s="5">
        <v>70</v>
      </c>
      <c r="D174" s="5">
        <v>16.100000000000001</v>
      </c>
      <c r="E174" s="5">
        <v>15.05</v>
      </c>
      <c r="F174" s="5">
        <v>28.05</v>
      </c>
      <c r="G174" s="5">
        <v>195.1</v>
      </c>
      <c r="H174" s="5">
        <v>2.4700000000000002</v>
      </c>
      <c r="I174" s="5" t="s">
        <v>116</v>
      </c>
    </row>
    <row r="175" spans="1:10" ht="19.5" customHeight="1" x14ac:dyDescent="0.3">
      <c r="A175" s="67"/>
      <c r="B175" s="5" t="s">
        <v>117</v>
      </c>
      <c r="C175" s="5">
        <v>130</v>
      </c>
      <c r="D175" s="5">
        <v>4.57</v>
      </c>
      <c r="E175" s="5">
        <v>4.63</v>
      </c>
      <c r="F175" s="5">
        <v>18.309999999999999</v>
      </c>
      <c r="G175" s="5">
        <v>180</v>
      </c>
      <c r="H175" s="5">
        <v>0</v>
      </c>
      <c r="I175" s="5" t="s">
        <v>118</v>
      </c>
    </row>
    <row r="176" spans="1:10" ht="18.75" x14ac:dyDescent="0.3">
      <c r="A176" s="67"/>
      <c r="B176" s="5" t="s">
        <v>43</v>
      </c>
      <c r="C176" s="5">
        <v>200</v>
      </c>
      <c r="D176" s="5">
        <v>0.09</v>
      </c>
      <c r="E176" s="5">
        <v>0</v>
      </c>
      <c r="F176" s="5">
        <v>19.3</v>
      </c>
      <c r="G176" s="5">
        <v>74</v>
      </c>
      <c r="H176" s="5">
        <v>3.1</v>
      </c>
      <c r="I176" s="5" t="s">
        <v>162</v>
      </c>
    </row>
    <row r="177" spans="1:10" ht="18.75" x14ac:dyDescent="0.3">
      <c r="A177" s="68"/>
      <c r="B177" s="5" t="s">
        <v>26</v>
      </c>
      <c r="C177" s="5">
        <v>37</v>
      </c>
      <c r="D177" s="5">
        <v>2.2999999999999998</v>
      </c>
      <c r="E177" s="5">
        <v>0.2</v>
      </c>
      <c r="F177" s="5">
        <v>13.1</v>
      </c>
      <c r="G177" s="5">
        <v>75</v>
      </c>
      <c r="H177" s="5">
        <v>0</v>
      </c>
      <c r="I177" s="5"/>
    </row>
    <row r="178" spans="1:10" ht="18.75" x14ac:dyDescent="0.3">
      <c r="A178" s="16" t="s">
        <v>27</v>
      </c>
      <c r="B178" s="5"/>
      <c r="C178" s="6">
        <f t="shared" ref="C178:H178" si="29">C172+C173+C174+C175+C176+C177</f>
        <v>687</v>
      </c>
      <c r="D178" s="6">
        <f t="shared" si="29"/>
        <v>25.32</v>
      </c>
      <c r="E178" s="6">
        <f t="shared" si="29"/>
        <v>24.259999999999998</v>
      </c>
      <c r="F178" s="6">
        <f t="shared" si="29"/>
        <v>94.359999999999985</v>
      </c>
      <c r="G178" s="6">
        <f t="shared" si="29"/>
        <v>634.47</v>
      </c>
      <c r="H178" s="6">
        <f t="shared" si="29"/>
        <v>21.51</v>
      </c>
      <c r="I178" s="5"/>
    </row>
    <row r="179" spans="1:10" ht="18.75" x14ac:dyDescent="0.3">
      <c r="A179" s="66" t="s">
        <v>28</v>
      </c>
      <c r="B179" s="5" t="s">
        <v>145</v>
      </c>
      <c r="C179" s="5">
        <v>80</v>
      </c>
      <c r="D179" s="5">
        <v>3.1</v>
      </c>
      <c r="E179" s="5">
        <v>2.5</v>
      </c>
      <c r="F179" s="5">
        <v>25.1</v>
      </c>
      <c r="G179" s="5">
        <v>192.7</v>
      </c>
      <c r="H179" s="5">
        <v>1.43</v>
      </c>
      <c r="I179" s="5" t="s">
        <v>165</v>
      </c>
      <c r="J179" s="35"/>
    </row>
    <row r="180" spans="1:10" ht="37.5" x14ac:dyDescent="0.3">
      <c r="A180" s="68"/>
      <c r="B180" s="12" t="s">
        <v>139</v>
      </c>
      <c r="C180" s="5">
        <v>200</v>
      </c>
      <c r="D180" s="5">
        <v>5.0999999999999996</v>
      </c>
      <c r="E180" s="5">
        <v>1.25</v>
      </c>
      <c r="F180" s="5">
        <v>11.7</v>
      </c>
      <c r="G180" s="5">
        <v>106</v>
      </c>
      <c r="H180" s="5">
        <v>2.96</v>
      </c>
      <c r="I180" s="5" t="s">
        <v>134</v>
      </c>
    </row>
    <row r="181" spans="1:10" ht="32.25" x14ac:dyDescent="0.3">
      <c r="A181" s="15" t="s">
        <v>34</v>
      </c>
      <c r="B181" s="5"/>
      <c r="C181" s="6">
        <f t="shared" ref="C181:H181" si="30">C179+C180</f>
        <v>280</v>
      </c>
      <c r="D181" s="6">
        <f t="shared" si="30"/>
        <v>8.1999999999999993</v>
      </c>
      <c r="E181" s="6">
        <f t="shared" si="30"/>
        <v>3.75</v>
      </c>
      <c r="F181" s="6">
        <f>F179+F180</f>
        <v>36.799999999999997</v>
      </c>
      <c r="G181" s="6">
        <f t="shared" si="30"/>
        <v>298.7</v>
      </c>
      <c r="H181" s="6">
        <f t="shared" si="30"/>
        <v>4.3899999999999997</v>
      </c>
      <c r="I181" s="5"/>
    </row>
    <row r="182" spans="1:10" ht="21" x14ac:dyDescent="0.35">
      <c r="A182" s="69" t="s">
        <v>35</v>
      </c>
      <c r="B182" s="70"/>
      <c r="C182" s="17">
        <f t="shared" ref="C182:H182" si="31">C168+C171+C178+C181</f>
        <v>1527</v>
      </c>
      <c r="D182" s="17">
        <f t="shared" si="31"/>
        <v>40.590000000000003</v>
      </c>
      <c r="E182" s="17">
        <f t="shared" si="31"/>
        <v>47.32</v>
      </c>
      <c r="F182" s="17">
        <f>F168+F171+F178+F181</f>
        <v>195.68</v>
      </c>
      <c r="G182" s="17">
        <f t="shared" si="31"/>
        <v>1366.19</v>
      </c>
      <c r="H182" s="17">
        <f t="shared" si="31"/>
        <v>31.080000000000002</v>
      </c>
      <c r="I182" s="9"/>
    </row>
    <row r="183" spans="1:10" ht="21" x14ac:dyDescent="0.35">
      <c r="A183" s="37"/>
      <c r="B183" s="37"/>
      <c r="C183" s="38"/>
      <c r="D183" s="38"/>
      <c r="E183" s="38"/>
      <c r="F183" s="38"/>
      <c r="G183" s="38"/>
      <c r="H183" s="38"/>
      <c r="I183" s="40"/>
    </row>
    <row r="185" spans="1:10" ht="23.25" x14ac:dyDescent="0.35">
      <c r="A185" s="50" t="s">
        <v>75</v>
      </c>
      <c r="B185" s="51"/>
      <c r="C185" s="51"/>
      <c r="D185" s="51"/>
      <c r="E185" s="51"/>
      <c r="F185" s="51"/>
      <c r="G185" s="51"/>
      <c r="H185" s="51"/>
      <c r="I185" s="52"/>
    </row>
    <row r="186" spans="1:10" ht="18.75" customHeight="1" x14ac:dyDescent="0.3">
      <c r="A186" s="71" t="s">
        <v>0</v>
      </c>
      <c r="B186" s="73" t="s">
        <v>1</v>
      </c>
      <c r="C186" s="75" t="s">
        <v>2</v>
      </c>
      <c r="D186" s="77" t="s">
        <v>8</v>
      </c>
      <c r="E186" s="78"/>
      <c r="F186" s="78"/>
      <c r="G186" s="78"/>
      <c r="H186" s="79"/>
      <c r="I186" s="80" t="s">
        <v>7</v>
      </c>
    </row>
    <row r="187" spans="1:10" ht="18.75" x14ac:dyDescent="0.3">
      <c r="A187" s="72"/>
      <c r="B187" s="74"/>
      <c r="C187" s="76"/>
      <c r="D187" s="1" t="s">
        <v>3</v>
      </c>
      <c r="E187" s="1" t="s">
        <v>4</v>
      </c>
      <c r="F187" s="1" t="s">
        <v>5</v>
      </c>
      <c r="G187" s="2" t="s">
        <v>9</v>
      </c>
      <c r="H187" s="2" t="s">
        <v>6</v>
      </c>
      <c r="I187" s="81"/>
    </row>
    <row r="188" spans="1:10" ht="18.75" x14ac:dyDescent="0.3">
      <c r="A188" s="84" t="s">
        <v>11</v>
      </c>
      <c r="B188" s="20" t="s">
        <v>97</v>
      </c>
      <c r="C188" s="21">
        <v>180</v>
      </c>
      <c r="D188" s="21">
        <v>3.9</v>
      </c>
      <c r="E188" s="21">
        <v>8.6</v>
      </c>
      <c r="F188" s="21">
        <v>17.93</v>
      </c>
      <c r="G188" s="21">
        <v>99.67</v>
      </c>
      <c r="H188" s="21">
        <v>0.95</v>
      </c>
      <c r="I188" s="22" t="s">
        <v>13</v>
      </c>
      <c r="J188" s="11"/>
    </row>
    <row r="189" spans="1:10" ht="18.75" x14ac:dyDescent="0.3">
      <c r="A189" s="85"/>
      <c r="B189" s="5" t="s">
        <v>99</v>
      </c>
      <c r="C189" s="5">
        <v>200</v>
      </c>
      <c r="D189" s="5">
        <v>3.1</v>
      </c>
      <c r="E189" s="5">
        <v>2.35</v>
      </c>
      <c r="F189" s="5">
        <v>11.3</v>
      </c>
      <c r="G189" s="5">
        <v>121.5</v>
      </c>
      <c r="H189" s="5">
        <v>1.17</v>
      </c>
      <c r="I189" s="5" t="s">
        <v>33</v>
      </c>
    </row>
    <row r="190" spans="1:10" ht="18.75" x14ac:dyDescent="0.3">
      <c r="A190" s="86"/>
      <c r="B190" s="21" t="s">
        <v>37</v>
      </c>
      <c r="C190" s="21">
        <v>71</v>
      </c>
      <c r="D190" s="21">
        <v>3.68</v>
      </c>
      <c r="E190" s="21">
        <v>6.45</v>
      </c>
      <c r="F190" s="21">
        <v>27.39</v>
      </c>
      <c r="G190" s="21">
        <v>193.13</v>
      </c>
      <c r="H190" s="21">
        <v>0.11</v>
      </c>
      <c r="I190" s="21" t="s">
        <v>38</v>
      </c>
    </row>
    <row r="191" spans="1:10" ht="18.75" x14ac:dyDescent="0.3">
      <c r="A191" s="23" t="s">
        <v>18</v>
      </c>
      <c r="B191" s="21"/>
      <c r="C191" s="19">
        <f t="shared" ref="C191:H191" si="32">C188+C189+C190</f>
        <v>451</v>
      </c>
      <c r="D191" s="19">
        <f t="shared" si="32"/>
        <v>10.68</v>
      </c>
      <c r="E191" s="19">
        <f t="shared" si="32"/>
        <v>17.399999999999999</v>
      </c>
      <c r="F191" s="19">
        <f t="shared" si="32"/>
        <v>56.620000000000005</v>
      </c>
      <c r="G191" s="19">
        <f t="shared" si="32"/>
        <v>414.3</v>
      </c>
      <c r="H191" s="19">
        <f t="shared" si="32"/>
        <v>2.23</v>
      </c>
      <c r="I191" s="21"/>
    </row>
    <row r="192" spans="1:10" ht="18.75" x14ac:dyDescent="0.3">
      <c r="A192" s="24" t="s">
        <v>19</v>
      </c>
      <c r="B192" s="5" t="s">
        <v>131</v>
      </c>
      <c r="C192" s="5">
        <v>180</v>
      </c>
      <c r="D192" s="5">
        <v>0.77</v>
      </c>
      <c r="E192" s="5">
        <v>0.77</v>
      </c>
      <c r="F192" s="5">
        <v>17.34</v>
      </c>
      <c r="G192" s="5">
        <v>65.5</v>
      </c>
      <c r="H192" s="5">
        <v>17.8</v>
      </c>
      <c r="I192" s="5" t="s">
        <v>39</v>
      </c>
    </row>
    <row r="193" spans="1:9" ht="32.25" x14ac:dyDescent="0.3">
      <c r="A193" s="23" t="s">
        <v>21</v>
      </c>
      <c r="B193" s="21"/>
      <c r="C193" s="6">
        <v>180</v>
      </c>
      <c r="D193" s="6">
        <v>0.77</v>
      </c>
      <c r="E193" s="6">
        <v>0.77</v>
      </c>
      <c r="F193" s="6">
        <v>17.34</v>
      </c>
      <c r="G193" s="6">
        <v>65.5</v>
      </c>
      <c r="H193" s="6">
        <v>17.8</v>
      </c>
      <c r="I193" s="19"/>
    </row>
    <row r="194" spans="1:9" ht="18.75" x14ac:dyDescent="0.3">
      <c r="A194" s="87" t="s">
        <v>22</v>
      </c>
      <c r="B194" s="20" t="s">
        <v>51</v>
      </c>
      <c r="C194" s="21">
        <v>50</v>
      </c>
      <c r="D194" s="21">
        <v>0.72</v>
      </c>
      <c r="E194" s="21">
        <v>2.83</v>
      </c>
      <c r="F194" s="21">
        <v>3.63</v>
      </c>
      <c r="G194" s="21">
        <v>43.8</v>
      </c>
      <c r="H194" s="21">
        <v>2.76</v>
      </c>
      <c r="I194" s="21" t="s">
        <v>122</v>
      </c>
    </row>
    <row r="195" spans="1:9" ht="37.5" x14ac:dyDescent="0.3">
      <c r="A195" s="88"/>
      <c r="B195" s="20" t="s">
        <v>88</v>
      </c>
      <c r="C195" s="21">
        <v>200</v>
      </c>
      <c r="D195" s="21">
        <v>4.68</v>
      </c>
      <c r="E195" s="21">
        <v>2.63</v>
      </c>
      <c r="F195" s="21">
        <v>10.1</v>
      </c>
      <c r="G195" s="21">
        <v>125.8</v>
      </c>
      <c r="H195" s="21">
        <v>0.25</v>
      </c>
      <c r="I195" s="21" t="s">
        <v>72</v>
      </c>
    </row>
    <row r="196" spans="1:9" ht="18.75" x14ac:dyDescent="0.3">
      <c r="A196" s="88"/>
      <c r="B196" s="20" t="s">
        <v>78</v>
      </c>
      <c r="C196" s="21">
        <v>180</v>
      </c>
      <c r="D196" s="21">
        <v>12.43</v>
      </c>
      <c r="E196" s="21">
        <v>12.41</v>
      </c>
      <c r="F196" s="21">
        <v>15.95</v>
      </c>
      <c r="G196" s="21">
        <v>226.9</v>
      </c>
      <c r="H196" s="21">
        <v>10.5</v>
      </c>
      <c r="I196" s="21" t="s">
        <v>79</v>
      </c>
    </row>
    <row r="197" spans="1:9" ht="18.75" x14ac:dyDescent="0.3">
      <c r="A197" s="88"/>
      <c r="B197" s="21" t="s">
        <v>58</v>
      </c>
      <c r="C197" s="21">
        <v>40</v>
      </c>
      <c r="D197" s="21">
        <v>2.48</v>
      </c>
      <c r="E197" s="21">
        <v>2.8</v>
      </c>
      <c r="F197" s="21">
        <v>0.6</v>
      </c>
      <c r="G197" s="21">
        <v>56</v>
      </c>
      <c r="H197" s="21">
        <v>0</v>
      </c>
      <c r="I197" s="21" t="s">
        <v>59</v>
      </c>
    </row>
    <row r="198" spans="1:9" ht="18.75" x14ac:dyDescent="0.3">
      <c r="A198" s="88"/>
      <c r="B198" s="5" t="s">
        <v>25</v>
      </c>
      <c r="C198" s="5">
        <v>200</v>
      </c>
      <c r="D198" s="5">
        <v>0.47</v>
      </c>
      <c r="E198" s="5">
        <v>0.03</v>
      </c>
      <c r="F198" s="32" t="s">
        <v>130</v>
      </c>
      <c r="G198" s="5">
        <v>102.5</v>
      </c>
      <c r="H198" s="5">
        <v>7.4</v>
      </c>
      <c r="I198" s="5" t="s">
        <v>32</v>
      </c>
    </row>
    <row r="199" spans="1:9" ht="18.75" x14ac:dyDescent="0.3">
      <c r="A199" s="88"/>
      <c r="B199" s="21" t="s">
        <v>26</v>
      </c>
      <c r="C199" s="21">
        <v>37</v>
      </c>
      <c r="D199" s="21">
        <v>2.2999999999999998</v>
      </c>
      <c r="E199" s="21">
        <v>0.2</v>
      </c>
      <c r="F199" s="21">
        <v>13.1</v>
      </c>
      <c r="G199" s="21">
        <v>75</v>
      </c>
      <c r="H199" s="21">
        <v>0</v>
      </c>
      <c r="I199" s="21"/>
    </row>
    <row r="200" spans="1:9" ht="18.75" x14ac:dyDescent="0.3">
      <c r="A200" s="24" t="s">
        <v>27</v>
      </c>
      <c r="B200" s="21"/>
      <c r="C200" s="19">
        <f t="shared" ref="C200:H200" si="33">C194+C195+C196+C197+C198+C199</f>
        <v>707</v>
      </c>
      <c r="D200" s="19">
        <f t="shared" si="33"/>
        <v>23.08</v>
      </c>
      <c r="E200" s="19">
        <f t="shared" si="33"/>
        <v>20.900000000000002</v>
      </c>
      <c r="F200" s="19">
        <f t="shared" si="33"/>
        <v>69.48</v>
      </c>
      <c r="G200" s="19">
        <f t="shared" si="33"/>
        <v>630</v>
      </c>
      <c r="H200" s="19">
        <f t="shared" si="33"/>
        <v>20.91</v>
      </c>
      <c r="I200" s="21"/>
    </row>
    <row r="201" spans="1:9" ht="18.75" x14ac:dyDescent="0.3">
      <c r="A201" s="87" t="s">
        <v>28</v>
      </c>
      <c r="B201" s="21" t="s">
        <v>74</v>
      </c>
      <c r="C201" s="21">
        <v>70</v>
      </c>
      <c r="D201" s="21">
        <v>2.37</v>
      </c>
      <c r="E201" s="21">
        <v>2.79</v>
      </c>
      <c r="F201" s="21">
        <v>37.54</v>
      </c>
      <c r="G201" s="21">
        <v>141.9</v>
      </c>
      <c r="H201" s="21">
        <v>0.37</v>
      </c>
      <c r="I201" s="21" t="s">
        <v>159</v>
      </c>
    </row>
    <row r="202" spans="1:9" ht="18.75" x14ac:dyDescent="0.3">
      <c r="A202" s="89"/>
      <c r="B202" s="5" t="s">
        <v>84</v>
      </c>
      <c r="C202" s="5">
        <v>200</v>
      </c>
      <c r="D202" s="5">
        <v>3.67</v>
      </c>
      <c r="E202" s="5">
        <v>3.19</v>
      </c>
      <c r="F202" s="5">
        <v>15.03</v>
      </c>
      <c r="G202" s="5">
        <v>99.04</v>
      </c>
      <c r="H202" s="5">
        <v>1.51</v>
      </c>
      <c r="I202" s="5" t="s">
        <v>48</v>
      </c>
    </row>
    <row r="203" spans="1:9" ht="32.25" x14ac:dyDescent="0.3">
      <c r="A203" s="23" t="s">
        <v>34</v>
      </c>
      <c r="B203" s="21"/>
      <c r="C203" s="19">
        <f t="shared" ref="C203:H203" si="34">C201+C202</f>
        <v>270</v>
      </c>
      <c r="D203" s="19">
        <f t="shared" si="34"/>
        <v>6.04</v>
      </c>
      <c r="E203" s="19">
        <f>E201+E202</f>
        <v>5.98</v>
      </c>
      <c r="F203" s="19">
        <f t="shared" si="34"/>
        <v>52.57</v>
      </c>
      <c r="G203" s="19">
        <f t="shared" si="34"/>
        <v>240.94</v>
      </c>
      <c r="H203" s="19">
        <f t="shared" si="34"/>
        <v>1.88</v>
      </c>
      <c r="I203" s="21"/>
    </row>
    <row r="204" spans="1:9" ht="21" x14ac:dyDescent="0.35">
      <c r="A204" s="93" t="s">
        <v>35</v>
      </c>
      <c r="B204" s="94"/>
      <c r="C204" s="17">
        <f t="shared" ref="C204:H204" si="35">C191+C193+C200+C203</f>
        <v>1608</v>
      </c>
      <c r="D204" s="17">
        <f t="shared" si="35"/>
        <v>40.57</v>
      </c>
      <c r="E204" s="17">
        <f t="shared" si="35"/>
        <v>45.05</v>
      </c>
      <c r="F204" s="17">
        <f t="shared" si="35"/>
        <v>196.01</v>
      </c>
      <c r="G204" s="17">
        <f t="shared" si="35"/>
        <v>1350.74</v>
      </c>
      <c r="H204" s="17">
        <f t="shared" si="35"/>
        <v>42.82</v>
      </c>
      <c r="I204" s="25"/>
    </row>
    <row r="209" spans="1:10" ht="23.25" x14ac:dyDescent="0.35">
      <c r="A209" s="50" t="s">
        <v>80</v>
      </c>
      <c r="B209" s="51"/>
      <c r="C209" s="51"/>
      <c r="D209" s="51"/>
      <c r="E209" s="51"/>
      <c r="F209" s="51"/>
      <c r="G209" s="51"/>
      <c r="H209" s="51"/>
      <c r="I209" s="52"/>
    </row>
    <row r="210" spans="1:10" ht="18.75" customHeight="1" x14ac:dyDescent="0.3">
      <c r="A210" s="71" t="s">
        <v>0</v>
      </c>
      <c r="B210" s="73" t="s">
        <v>1</v>
      </c>
      <c r="C210" s="75" t="s">
        <v>2</v>
      </c>
      <c r="D210" s="77" t="s">
        <v>8</v>
      </c>
      <c r="E210" s="78"/>
      <c r="F210" s="78"/>
      <c r="G210" s="78"/>
      <c r="H210" s="79"/>
      <c r="I210" s="80" t="s">
        <v>7</v>
      </c>
    </row>
    <row r="211" spans="1:10" ht="18.75" x14ac:dyDescent="0.3">
      <c r="A211" s="72"/>
      <c r="B211" s="74"/>
      <c r="C211" s="76"/>
      <c r="D211" s="1" t="s">
        <v>3</v>
      </c>
      <c r="E211" s="1" t="s">
        <v>4</v>
      </c>
      <c r="F211" s="1" t="s">
        <v>5</v>
      </c>
      <c r="G211" s="2" t="s">
        <v>9</v>
      </c>
      <c r="H211" s="2" t="s">
        <v>6</v>
      </c>
      <c r="I211" s="81"/>
      <c r="J211" s="11"/>
    </row>
    <row r="212" spans="1:10" ht="18.75" x14ac:dyDescent="0.3">
      <c r="A212" s="84" t="s">
        <v>11</v>
      </c>
      <c r="B212" s="18" t="s">
        <v>45</v>
      </c>
      <c r="C212" s="5">
        <v>180</v>
      </c>
      <c r="D212" s="5">
        <v>4.68</v>
      </c>
      <c r="E212" s="5">
        <v>5.57</v>
      </c>
      <c r="F212" s="5">
        <v>14.27</v>
      </c>
      <c r="G212" s="5">
        <v>53.98</v>
      </c>
      <c r="H212" s="5">
        <v>0.81</v>
      </c>
      <c r="I212" s="5" t="s">
        <v>13</v>
      </c>
    </row>
    <row r="213" spans="1:10" ht="18.75" x14ac:dyDescent="0.3">
      <c r="A213" s="85"/>
      <c r="B213" s="5" t="s">
        <v>46</v>
      </c>
      <c r="C213" s="5">
        <v>200</v>
      </c>
      <c r="D213" s="5">
        <v>0.02</v>
      </c>
      <c r="E213" s="5">
        <v>0</v>
      </c>
      <c r="F213" s="5">
        <v>6.5</v>
      </c>
      <c r="G213" s="5">
        <v>29.8</v>
      </c>
      <c r="H213" s="5">
        <v>0.03</v>
      </c>
      <c r="I213" s="5" t="s">
        <v>132</v>
      </c>
    </row>
    <row r="214" spans="1:10" ht="18.75" x14ac:dyDescent="0.3">
      <c r="A214" s="86"/>
      <c r="B214" s="21" t="s">
        <v>16</v>
      </c>
      <c r="C214" s="21">
        <v>60</v>
      </c>
      <c r="D214" s="21">
        <v>3.4</v>
      </c>
      <c r="E214" s="21">
        <v>10.38</v>
      </c>
      <c r="F214" s="26">
        <v>20.100000000000001</v>
      </c>
      <c r="G214" s="21">
        <v>187</v>
      </c>
      <c r="H214" s="21">
        <v>0</v>
      </c>
      <c r="I214" s="21" t="s">
        <v>17</v>
      </c>
    </row>
    <row r="215" spans="1:10" ht="18.75" x14ac:dyDescent="0.3">
      <c r="A215" s="23" t="s">
        <v>18</v>
      </c>
      <c r="B215" s="21"/>
      <c r="C215" s="19">
        <f t="shared" ref="C215:H215" si="36">C212+C213+C214</f>
        <v>440</v>
      </c>
      <c r="D215" s="19">
        <f t="shared" si="36"/>
        <v>8.1</v>
      </c>
      <c r="E215" s="19">
        <f t="shared" si="36"/>
        <v>15.950000000000001</v>
      </c>
      <c r="F215" s="19">
        <f t="shared" si="36"/>
        <v>40.870000000000005</v>
      </c>
      <c r="G215" s="19">
        <f t="shared" si="36"/>
        <v>270.77999999999997</v>
      </c>
      <c r="H215" s="19">
        <f t="shared" si="36"/>
        <v>0.84000000000000008</v>
      </c>
      <c r="I215" s="21"/>
    </row>
    <row r="216" spans="1:10" ht="18.75" x14ac:dyDescent="0.3">
      <c r="A216" s="24" t="s">
        <v>19</v>
      </c>
      <c r="B216" s="5" t="s">
        <v>20</v>
      </c>
      <c r="C216" s="5">
        <v>120</v>
      </c>
      <c r="D216" s="5">
        <v>0</v>
      </c>
      <c r="E216" s="5">
        <v>0</v>
      </c>
      <c r="F216" s="5">
        <v>14.1</v>
      </c>
      <c r="G216" s="5">
        <v>56.4</v>
      </c>
      <c r="H216" s="5">
        <v>4.2</v>
      </c>
      <c r="I216" s="5" t="s">
        <v>100</v>
      </c>
    </row>
    <row r="217" spans="1:10" ht="18.75" x14ac:dyDescent="0.3">
      <c r="A217" s="24"/>
      <c r="B217" s="5" t="s">
        <v>128</v>
      </c>
      <c r="C217" s="5">
        <v>30</v>
      </c>
      <c r="D217" s="5">
        <v>1.4</v>
      </c>
      <c r="E217" s="5">
        <v>2.9</v>
      </c>
      <c r="F217" s="5">
        <v>25.2</v>
      </c>
      <c r="G217" s="5">
        <v>110.1</v>
      </c>
      <c r="H217" s="5">
        <v>0</v>
      </c>
      <c r="I217" s="5" t="s">
        <v>102</v>
      </c>
      <c r="J217" s="10"/>
    </row>
    <row r="218" spans="1:10" ht="32.25" x14ac:dyDescent="0.3">
      <c r="A218" s="23" t="s">
        <v>21</v>
      </c>
      <c r="B218" s="21"/>
      <c r="C218" s="19">
        <v>130</v>
      </c>
      <c r="D218" s="19">
        <f>D216+D217</f>
        <v>1.4</v>
      </c>
      <c r="E218" s="19">
        <f>E216+E217</f>
        <v>2.9</v>
      </c>
      <c r="F218" s="19">
        <f>F216+F217</f>
        <v>39.299999999999997</v>
      </c>
      <c r="G218" s="19">
        <f>G216+G217</f>
        <v>166.5</v>
      </c>
      <c r="H218" s="19">
        <f>H216+H217</f>
        <v>4.2</v>
      </c>
      <c r="I218" s="19"/>
    </row>
    <row r="219" spans="1:10" ht="18.75" x14ac:dyDescent="0.3">
      <c r="A219" s="87" t="s">
        <v>22</v>
      </c>
      <c r="B219" s="20" t="s">
        <v>87</v>
      </c>
      <c r="C219" s="21">
        <v>50</v>
      </c>
      <c r="D219" s="21">
        <v>0.84</v>
      </c>
      <c r="E219" s="21">
        <v>1.04</v>
      </c>
      <c r="F219" s="21">
        <v>2.41</v>
      </c>
      <c r="G219" s="21">
        <v>29.04</v>
      </c>
      <c r="H219" s="21">
        <v>21.77</v>
      </c>
      <c r="I219" s="21" t="s">
        <v>30</v>
      </c>
    </row>
    <row r="220" spans="1:10" ht="18.75" x14ac:dyDescent="0.3">
      <c r="A220" s="88"/>
      <c r="B220" s="20" t="s">
        <v>81</v>
      </c>
      <c r="C220" s="21">
        <v>200</v>
      </c>
      <c r="D220" s="21">
        <v>7.49</v>
      </c>
      <c r="E220" s="21">
        <v>4.17</v>
      </c>
      <c r="F220" s="21">
        <v>6.32</v>
      </c>
      <c r="G220" s="21">
        <v>135.80000000000001</v>
      </c>
      <c r="H220" s="21">
        <v>0.8</v>
      </c>
      <c r="I220" s="21" t="s">
        <v>82</v>
      </c>
    </row>
    <row r="221" spans="1:10" ht="18.75" x14ac:dyDescent="0.3">
      <c r="A221" s="88"/>
      <c r="B221" s="20" t="s">
        <v>83</v>
      </c>
      <c r="C221" s="21">
        <v>70</v>
      </c>
      <c r="D221" s="21">
        <v>7.95</v>
      </c>
      <c r="E221" s="21">
        <v>4.5999999999999996</v>
      </c>
      <c r="F221" s="21">
        <v>27.8</v>
      </c>
      <c r="G221" s="21">
        <v>179.2</v>
      </c>
      <c r="H221" s="21">
        <v>0</v>
      </c>
      <c r="I221" s="21" t="s">
        <v>160</v>
      </c>
    </row>
    <row r="222" spans="1:10" ht="18.75" x14ac:dyDescent="0.3">
      <c r="A222" s="88"/>
      <c r="B222" s="5" t="s">
        <v>53</v>
      </c>
      <c r="C222" s="5">
        <v>130</v>
      </c>
      <c r="D222" s="5">
        <v>2.85</v>
      </c>
      <c r="E222" s="5">
        <v>3.51</v>
      </c>
      <c r="F222" s="5">
        <v>23</v>
      </c>
      <c r="G222" s="5">
        <v>129.4</v>
      </c>
      <c r="H222" s="5">
        <v>0.8</v>
      </c>
      <c r="I222" s="5" t="s">
        <v>54</v>
      </c>
    </row>
    <row r="223" spans="1:10" ht="18.75" x14ac:dyDescent="0.3">
      <c r="A223" s="88"/>
      <c r="B223" s="5" t="s">
        <v>43</v>
      </c>
      <c r="C223" s="5">
        <v>200</v>
      </c>
      <c r="D223" s="5">
        <v>0.09</v>
      </c>
      <c r="E223" s="5">
        <v>0</v>
      </c>
      <c r="F223" s="5">
        <v>19.3</v>
      </c>
      <c r="G223" s="5">
        <v>74</v>
      </c>
      <c r="H223" s="5">
        <v>3.1</v>
      </c>
      <c r="I223" s="5" t="s">
        <v>162</v>
      </c>
    </row>
    <row r="224" spans="1:10" ht="18.75" x14ac:dyDescent="0.3">
      <c r="A224" s="89"/>
      <c r="B224" s="21" t="s">
        <v>26</v>
      </c>
      <c r="C224" s="21">
        <v>37</v>
      </c>
      <c r="D224" s="21">
        <v>2.2999999999999998</v>
      </c>
      <c r="E224" s="21">
        <v>0.2</v>
      </c>
      <c r="F224" s="21">
        <v>13.1</v>
      </c>
      <c r="G224" s="21">
        <v>75</v>
      </c>
      <c r="H224" s="21">
        <v>0</v>
      </c>
      <c r="I224" s="21" t="s">
        <v>102</v>
      </c>
    </row>
    <row r="225" spans="1:9" ht="18.75" x14ac:dyDescent="0.3">
      <c r="A225" s="24" t="s">
        <v>27</v>
      </c>
      <c r="B225" s="21"/>
      <c r="C225" s="19">
        <f t="shared" ref="C225:H225" si="37">C219+C220+C221+C222+C223+C224</f>
        <v>687</v>
      </c>
      <c r="D225" s="19">
        <f t="shared" si="37"/>
        <v>21.520000000000003</v>
      </c>
      <c r="E225" s="19">
        <f t="shared" si="37"/>
        <v>13.519999999999998</v>
      </c>
      <c r="F225" s="19">
        <f t="shared" si="37"/>
        <v>91.929999999999993</v>
      </c>
      <c r="G225" s="19">
        <f t="shared" si="37"/>
        <v>622.43999999999994</v>
      </c>
      <c r="H225" s="19">
        <f t="shared" si="37"/>
        <v>26.470000000000002</v>
      </c>
      <c r="I225" s="21"/>
    </row>
    <row r="226" spans="1:9" ht="18.75" x14ac:dyDescent="0.3">
      <c r="A226" s="87" t="s">
        <v>28</v>
      </c>
      <c r="B226" s="21" t="s">
        <v>119</v>
      </c>
      <c r="C226" s="21">
        <v>70</v>
      </c>
      <c r="D226" s="21">
        <v>2.81</v>
      </c>
      <c r="E226" s="21">
        <v>7.2</v>
      </c>
      <c r="F226" s="21">
        <v>9.1999999999999993</v>
      </c>
      <c r="G226" s="21">
        <v>141.99</v>
      </c>
      <c r="H226" s="21">
        <v>0</v>
      </c>
      <c r="I226" s="21" t="s">
        <v>166</v>
      </c>
    </row>
    <row r="227" spans="1:9" ht="18.75" x14ac:dyDescent="0.3">
      <c r="A227" s="89"/>
      <c r="B227" s="5" t="s">
        <v>107</v>
      </c>
      <c r="C227" s="5">
        <v>200</v>
      </c>
      <c r="D227" s="5">
        <v>6.7</v>
      </c>
      <c r="E227" s="5">
        <v>5.49</v>
      </c>
      <c r="F227" s="5">
        <v>14.22</v>
      </c>
      <c r="G227" s="5">
        <v>149.1</v>
      </c>
      <c r="H227" s="5">
        <v>0.6</v>
      </c>
      <c r="I227" s="5" t="s">
        <v>110</v>
      </c>
    </row>
    <row r="228" spans="1:9" ht="32.25" x14ac:dyDescent="0.3">
      <c r="A228" s="23" t="s">
        <v>34</v>
      </c>
      <c r="B228" s="21"/>
      <c r="C228" s="19">
        <f t="shared" ref="C228:H228" si="38">C226+C227</f>
        <v>270</v>
      </c>
      <c r="D228" s="19">
        <f t="shared" si="38"/>
        <v>9.51</v>
      </c>
      <c r="E228" s="19">
        <f t="shared" si="38"/>
        <v>12.690000000000001</v>
      </c>
      <c r="F228" s="19">
        <f t="shared" si="38"/>
        <v>23.42</v>
      </c>
      <c r="G228" s="19">
        <f t="shared" si="38"/>
        <v>291.09000000000003</v>
      </c>
      <c r="H228" s="19">
        <f t="shared" si="38"/>
        <v>0.6</v>
      </c>
      <c r="I228" s="21"/>
    </row>
    <row r="229" spans="1:9" ht="21" x14ac:dyDescent="0.35">
      <c r="A229" s="93" t="s">
        <v>35</v>
      </c>
      <c r="B229" s="94"/>
      <c r="C229" s="17">
        <f t="shared" ref="C229:H229" si="39">C215+C218+C225+C228</f>
        <v>1527</v>
      </c>
      <c r="D229" s="17">
        <f t="shared" si="39"/>
        <v>40.53</v>
      </c>
      <c r="E229" s="17">
        <f t="shared" si="39"/>
        <v>45.06</v>
      </c>
      <c r="F229" s="17">
        <f>F215+F218+F225+F228</f>
        <v>195.51999999999998</v>
      </c>
      <c r="G229" s="17">
        <f t="shared" si="39"/>
        <v>1350.81</v>
      </c>
      <c r="H229" s="17">
        <f t="shared" si="39"/>
        <v>32.11</v>
      </c>
      <c r="I229" s="25"/>
    </row>
    <row r="233" spans="1:9" ht="39" customHeight="1" x14ac:dyDescent="0.35">
      <c r="A233" s="95" t="s">
        <v>85</v>
      </c>
      <c r="B233" s="98"/>
      <c r="C233" s="98"/>
      <c r="D233" s="98"/>
      <c r="E233" s="98"/>
      <c r="F233" s="98"/>
      <c r="G233" s="98"/>
      <c r="H233" s="98"/>
      <c r="I233" s="99"/>
    </row>
    <row r="234" spans="1:9" ht="39" customHeight="1" x14ac:dyDescent="0.35">
      <c r="A234" s="95"/>
      <c r="B234" s="96"/>
      <c r="C234" s="97"/>
      <c r="D234" s="43" t="s">
        <v>124</v>
      </c>
      <c r="E234" s="43" t="s">
        <v>125</v>
      </c>
      <c r="F234" s="43" t="s">
        <v>126</v>
      </c>
      <c r="G234" s="43" t="s">
        <v>127</v>
      </c>
      <c r="H234" s="3"/>
      <c r="I234" s="3"/>
    </row>
    <row r="235" spans="1:9" ht="26.25" customHeight="1" x14ac:dyDescent="0.35">
      <c r="A235" s="90" t="s">
        <v>86</v>
      </c>
      <c r="B235" s="91"/>
      <c r="C235" s="92"/>
      <c r="D235" s="44">
        <f>D21+D42+D64+D89+D112+D133+D156+D182+D204+D229</f>
        <v>405.07000000000005</v>
      </c>
      <c r="E235" s="45">
        <f>E21+E42+E64+E89+E112+E133+E156+E182+E204+E229</f>
        <v>447.84000000000003</v>
      </c>
      <c r="F235" s="46">
        <v>1960</v>
      </c>
      <c r="G235" s="44">
        <f>G21+G42+G64+G89+G112+G133+G156+G182+G204+G229</f>
        <v>13596.789999999999</v>
      </c>
      <c r="H235" s="4"/>
      <c r="I235" s="3"/>
    </row>
    <row r="236" spans="1:9" ht="21" x14ac:dyDescent="0.35">
      <c r="A236" s="90" t="s">
        <v>146</v>
      </c>
      <c r="B236" s="91"/>
      <c r="C236" s="92"/>
      <c r="D236" s="47">
        <f>D7+D29+D51+D76+D98+D120+D143+D168+D191+D215</f>
        <v>84.63</v>
      </c>
      <c r="E236" s="48">
        <f>E7+E29+E51+E76+E98+E120+E143+E168+E191+E215</f>
        <v>144.43</v>
      </c>
      <c r="F236" s="49">
        <f>F7+F29+F51+F76+F98+F120+F143+F168+F191+F215</f>
        <v>502.37000000000006</v>
      </c>
      <c r="G236" s="48">
        <f>G7+G29+G51+G76+G98+G120+G143+G168+G191+G215</f>
        <v>3592.5700000000006</v>
      </c>
      <c r="H236" s="42"/>
      <c r="I236" s="42"/>
    </row>
    <row r="237" spans="1:9" ht="21" x14ac:dyDescent="0.35">
      <c r="A237" s="90" t="s">
        <v>147</v>
      </c>
      <c r="B237" s="91"/>
      <c r="C237" s="92"/>
      <c r="D237" s="47">
        <f>D10+D31+D54+D78+D101+D122+D145+D171+D193+D218</f>
        <v>11.11</v>
      </c>
      <c r="E237" s="48">
        <f>E10+E31+E54+E78+E101+E122+E145+E171+E193+E218</f>
        <v>20.11</v>
      </c>
      <c r="F237" s="49">
        <f>F10+F31+F54+F78+F101+F122+F145+F171+F193+F218</f>
        <v>233.72000000000003</v>
      </c>
      <c r="G237" s="48">
        <f>G10+G31+G54+G78+G101+G122+G145+G171+G193+G218</f>
        <v>883.2</v>
      </c>
      <c r="H237" s="42"/>
      <c r="I237" s="42"/>
    </row>
    <row r="238" spans="1:9" ht="21" x14ac:dyDescent="0.35">
      <c r="A238" s="90" t="s">
        <v>148</v>
      </c>
      <c r="B238" s="91"/>
      <c r="C238" s="92"/>
      <c r="D238" s="47">
        <f>D17+D38+D60+D85+D108+D129+D152+D178+D200+D225</f>
        <v>204.55999999999997</v>
      </c>
      <c r="E238" s="48">
        <f>E17+E38+E60+E85+E108+E129+E152+E178+E200+E225</f>
        <v>209.56</v>
      </c>
      <c r="F238" s="49">
        <f>F17+F38+F60+F85+F108+F129+F152+F178+F200+F225</f>
        <v>904.21999999999991</v>
      </c>
      <c r="G238" s="48">
        <f>G17+G38+G60+G85+G108+G129+G152+G178+G200+G225</f>
        <v>6381.75</v>
      </c>
      <c r="H238" s="42"/>
      <c r="I238" s="42"/>
    </row>
    <row r="239" spans="1:9" ht="21" x14ac:dyDescent="0.35">
      <c r="A239" s="90" t="s">
        <v>149</v>
      </c>
      <c r="B239" s="91"/>
      <c r="C239" s="92"/>
      <c r="D239" s="47">
        <f>D20+D41+D63+D88+D111+D132+D155+D181+D203+D228</f>
        <v>104.77000000000001</v>
      </c>
      <c r="E239" s="49">
        <f>E20+E41+E63+E88+E111+E132+E155+E181+E203+E228</f>
        <v>73.740000000000009</v>
      </c>
      <c r="F239" s="49">
        <f>F20+F41+F63+F88+F111+F132+F155+F181+F203+F228</f>
        <v>325.49</v>
      </c>
      <c r="G239" s="48">
        <f>G20+G41+G63+G88+G111+G132+G155+G181+G203+G228</f>
        <v>2739.27</v>
      </c>
      <c r="H239" s="42"/>
      <c r="I239" s="42"/>
    </row>
  </sheetData>
  <mergeCells count="107">
    <mergeCell ref="A236:C236"/>
    <mergeCell ref="A237:C237"/>
    <mergeCell ref="A238:C238"/>
    <mergeCell ref="A239:C239"/>
    <mergeCell ref="A212:A214"/>
    <mergeCell ref="A219:A224"/>
    <mergeCell ref="A226:A227"/>
    <mergeCell ref="A229:B229"/>
    <mergeCell ref="A204:B204"/>
    <mergeCell ref="A209:I209"/>
    <mergeCell ref="A210:A211"/>
    <mergeCell ref="B210:B211"/>
    <mergeCell ref="C210:C211"/>
    <mergeCell ref="D210:H210"/>
    <mergeCell ref="I210:I211"/>
    <mergeCell ref="A234:C234"/>
    <mergeCell ref="A233:I233"/>
    <mergeCell ref="A235:C235"/>
    <mergeCell ref="A188:A190"/>
    <mergeCell ref="A194:A199"/>
    <mergeCell ref="A201:A202"/>
    <mergeCell ref="A165:A167"/>
    <mergeCell ref="A172:A177"/>
    <mergeCell ref="A179:A180"/>
    <mergeCell ref="A182:B182"/>
    <mergeCell ref="A185:I185"/>
    <mergeCell ref="A186:A187"/>
    <mergeCell ref="B186:B187"/>
    <mergeCell ref="C186:C187"/>
    <mergeCell ref="D186:H186"/>
    <mergeCell ref="I186:I187"/>
    <mergeCell ref="A140:A142"/>
    <mergeCell ref="A146:A151"/>
    <mergeCell ref="A153:A154"/>
    <mergeCell ref="A156:B156"/>
    <mergeCell ref="A162:I162"/>
    <mergeCell ref="A163:A164"/>
    <mergeCell ref="B163:B164"/>
    <mergeCell ref="C163:C164"/>
    <mergeCell ref="D163:H163"/>
    <mergeCell ref="I163:I164"/>
    <mergeCell ref="A46:A47"/>
    <mergeCell ref="B46:B47"/>
    <mergeCell ref="C46:C47"/>
    <mergeCell ref="C93:C94"/>
    <mergeCell ref="D93:H93"/>
    <mergeCell ref="I93:I94"/>
    <mergeCell ref="A48:A50"/>
    <mergeCell ref="A55:A59"/>
    <mergeCell ref="A61:A62"/>
    <mergeCell ref="A64:B64"/>
    <mergeCell ref="A92:I92"/>
    <mergeCell ref="C71:C72"/>
    <mergeCell ref="D71:H71"/>
    <mergeCell ref="I71:I72"/>
    <mergeCell ref="A73:A75"/>
    <mergeCell ref="A79:A84"/>
    <mergeCell ref="A86:A87"/>
    <mergeCell ref="A89:B89"/>
    <mergeCell ref="A71:A72"/>
    <mergeCell ref="A93:A94"/>
    <mergeCell ref="B93:B94"/>
    <mergeCell ref="B71:B72"/>
    <mergeCell ref="A1:I1"/>
    <mergeCell ref="A23:I23"/>
    <mergeCell ref="A45:I45"/>
    <mergeCell ref="A70:I70"/>
    <mergeCell ref="A2:A3"/>
    <mergeCell ref="B2:B3"/>
    <mergeCell ref="C2:C3"/>
    <mergeCell ref="I2:I3"/>
    <mergeCell ref="D2:H2"/>
    <mergeCell ref="A4:A6"/>
    <mergeCell ref="A11:A16"/>
    <mergeCell ref="A18:A19"/>
    <mergeCell ref="A21:B21"/>
    <mergeCell ref="D24:H24"/>
    <mergeCell ref="I24:I25"/>
    <mergeCell ref="D46:H46"/>
    <mergeCell ref="I46:I47"/>
    <mergeCell ref="A24:A25"/>
    <mergeCell ref="B24:B25"/>
    <mergeCell ref="A39:A40"/>
    <mergeCell ref="A42:B42"/>
    <mergeCell ref="C24:C25"/>
    <mergeCell ref="A26:A28"/>
    <mergeCell ref="A32:A37"/>
    <mergeCell ref="A137:I137"/>
    <mergeCell ref="A138:A139"/>
    <mergeCell ref="B138:B139"/>
    <mergeCell ref="C138:C139"/>
    <mergeCell ref="D138:H138"/>
    <mergeCell ref="I138:I139"/>
    <mergeCell ref="A95:A97"/>
    <mergeCell ref="A102:A107"/>
    <mergeCell ref="A109:A110"/>
    <mergeCell ref="A112:B112"/>
    <mergeCell ref="A117:A119"/>
    <mergeCell ref="A123:A128"/>
    <mergeCell ref="A130:A131"/>
    <mergeCell ref="A133:B133"/>
    <mergeCell ref="A114:I114"/>
    <mergeCell ref="A115:A116"/>
    <mergeCell ref="B115:B116"/>
    <mergeCell ref="C115:C116"/>
    <mergeCell ref="D115:H115"/>
    <mergeCell ref="I115:I1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2025-03-31T11:46:28Z</dcterms:modified>
</cp:coreProperties>
</file>